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40" windowWidth="19320" windowHeight="12090" tabRatio="753"/>
  </bookViews>
  <sheets>
    <sheet name="Прайс-лист Kentatsu 2015" sheetId="17" r:id="rId1"/>
    <sheet name="Интерактивный прайс-лист" sheetId="1" state="hidden" r:id="rId2"/>
    <sheet name="Настенный тип" sheetId="2" r:id="rId3"/>
    <sheet name="Канальный тип" sheetId="3" r:id="rId4"/>
    <sheet name="Кассетный тип" sheetId="4" r:id="rId5"/>
    <sheet name="Универсальный тип" sheetId="6" r:id="rId6"/>
    <sheet name="Напольный тип" sheetId="7" r:id="rId7"/>
    <sheet name="Мультисистемы" sheetId="8" r:id="rId8"/>
    <sheet name="Мультисистемы (2)" sheetId="19" r:id="rId9"/>
    <sheet name="Крышный" sheetId="9" r:id="rId10"/>
    <sheet name="ККБ" sheetId="18" r:id="rId11"/>
    <sheet name="Доп_обор_Split" sheetId="11" r:id="rId12"/>
    <sheet name="DX PRO Наружные" sheetId="12" r:id="rId13"/>
    <sheet name="DX PRO Внутренние" sheetId="13" r:id="rId14"/>
    <sheet name="Доп_обор_DX PRO" sheetId="14" r:id="rId15"/>
    <sheet name="Фанкойлы" sheetId="16" r:id="rId16"/>
    <sheet name="для поиска" sheetId="15" state="hidden" r:id="rId17"/>
  </sheets>
  <definedNames>
    <definedName name="_xlnm._FilterDatabase" localSheetId="16" hidden="1">'для поиска'!$A$1:$E$1</definedName>
    <definedName name="Z_3A092BD9_6659_4452_96E0_C67775D68B1A_.wvu.FilterData" localSheetId="16" hidden="1">'для поиска'!$A$1:$C$388</definedName>
    <definedName name="_xlnm.Print_Titles" localSheetId="13">'DX PRO Внутренние'!$5:$10</definedName>
    <definedName name="_xlnm.Print_Titles" localSheetId="3">'Канальный тип'!$1:$4</definedName>
    <definedName name="_xlnm.Print_Titles" localSheetId="7">Мультисистемы!$5:$10</definedName>
    <definedName name="_xlnm.Print_Titles" localSheetId="8">'Мультисистемы (2)'!$5:$10</definedName>
    <definedName name="_xlnm.Print_Titles" localSheetId="2">'Настенный тип'!$1:$10</definedName>
    <definedName name="_xlnm.Print_Area" localSheetId="13">'DX PRO Внутренние'!$A$1:$T$98</definedName>
    <definedName name="_xlnm.Print_Area" localSheetId="12">'DX PRO Наружные'!$A$1:$V$63</definedName>
    <definedName name="_xlnm.Print_Area" localSheetId="14">'Доп_обор_DX PRO'!$A$1:$D$64</definedName>
    <definedName name="_xlnm.Print_Area" localSheetId="11">Доп_обор_Split!$A$1:$D$28</definedName>
    <definedName name="_xlnm.Print_Area" localSheetId="1">'Интерактивный прайс-лист'!$A$1:$S$44</definedName>
    <definedName name="_xlnm.Print_Area" localSheetId="3">'Канальный тип'!$A$1:$M$43</definedName>
    <definedName name="_xlnm.Print_Area" localSheetId="4">'Кассетный тип'!$A$1:$I$62</definedName>
    <definedName name="_xlnm.Print_Area" localSheetId="10">ККБ!$A$1:$R$20</definedName>
    <definedName name="_xlnm.Print_Area" localSheetId="9">Крышный!$A$1:$L$25</definedName>
    <definedName name="_xlnm.Print_Area" localSheetId="7">Мультисистемы!$A$1:$J$60</definedName>
    <definedName name="_xlnm.Print_Area" localSheetId="8">'Мультисистемы (2)'!$A$1:$K$42</definedName>
    <definedName name="_xlnm.Print_Area" localSheetId="6">'Напольный тип'!$A$1:$H$29</definedName>
    <definedName name="_xlnm.Print_Area" localSheetId="0">'Прайс-лист Kentatsu 2015'!$A$1:$K$50</definedName>
    <definedName name="_xlnm.Print_Area" localSheetId="5">'Универсальный тип'!$A$1:$J$43</definedName>
    <definedName name="_xlnm.Print_Area" localSheetId="15">Фанкойлы!$A$1:$S$85</definedName>
  </definedNames>
  <calcPr calcId="145621"/>
  <customWorkbookViews>
    <customWorkbookView name="sapozhnikova - Личное представление" guid="{3A092BD9-6659-4452-96E0-C67775D68B1A}" mergeInterval="0" personalView="1" maximized="1" windowWidth="1247" windowHeight="741" activeSheetId="1"/>
  </customWorkbookViews>
</workbook>
</file>

<file path=xl/calcChain.xml><?xml version="1.0" encoding="utf-8"?>
<calcChain xmlns="http://schemas.openxmlformats.org/spreadsheetml/2006/main">
  <c r="D66" i="16" l="1"/>
  <c r="I57" i="16"/>
  <c r="J57" i="16"/>
  <c r="H57" i="16"/>
  <c r="G57" i="16"/>
  <c r="F57" i="16"/>
  <c r="F57" i="13" l="1"/>
  <c r="D26" i="6"/>
  <c r="D27" i="6"/>
  <c r="F105" i="2" l="1"/>
  <c r="E105" i="2"/>
  <c r="D105" i="2"/>
  <c r="F104" i="2"/>
  <c r="E104" i="2"/>
  <c r="D104" i="2"/>
  <c r="D106" i="2" l="1"/>
  <c r="F106" i="2"/>
  <c r="E106" i="2"/>
  <c r="D76" i="16"/>
  <c r="D75" i="16"/>
  <c r="D74" i="16"/>
  <c r="D73" i="16"/>
  <c r="D72" i="16"/>
  <c r="D71" i="16"/>
  <c r="D70" i="16"/>
  <c r="D69" i="16"/>
  <c r="C15" i="11" l="1"/>
  <c r="C25" i="14" l="1"/>
  <c r="C30" i="14"/>
  <c r="J23" i="13"/>
  <c r="I23" i="13"/>
  <c r="H23" i="13"/>
  <c r="G23" i="13"/>
  <c r="F23" i="13"/>
  <c r="E23" i="13"/>
  <c r="N25" i="12"/>
  <c r="M25" i="12"/>
  <c r="V52" i="12"/>
  <c r="U52" i="12"/>
  <c r="T52" i="12"/>
  <c r="S52" i="12"/>
  <c r="I18" i="18"/>
  <c r="H18" i="18"/>
  <c r="G18" i="18"/>
  <c r="F18" i="18"/>
  <c r="E18" i="18"/>
  <c r="D18" i="18"/>
  <c r="I15" i="18"/>
  <c r="H15" i="18"/>
  <c r="G15" i="18"/>
  <c r="F15" i="18"/>
  <c r="E15" i="18"/>
  <c r="D15" i="18"/>
  <c r="M18" i="18"/>
  <c r="M15" i="18"/>
  <c r="J16" i="19"/>
  <c r="G38" i="19"/>
  <c r="F38" i="19"/>
  <c r="E38" i="19"/>
  <c r="D38" i="19"/>
  <c r="D30" i="19"/>
  <c r="G29" i="19"/>
  <c r="F29" i="19"/>
  <c r="E29" i="19"/>
  <c r="D29" i="19"/>
  <c r="G22" i="19"/>
  <c r="F22" i="19"/>
  <c r="E22" i="19"/>
  <c r="D22" i="19"/>
  <c r="K16" i="19"/>
  <c r="I16" i="19"/>
  <c r="H16" i="19"/>
  <c r="G16" i="19"/>
  <c r="F16" i="19"/>
  <c r="E16" i="19"/>
  <c r="D16" i="19"/>
  <c r="B9" i="19"/>
  <c r="B8" i="19"/>
  <c r="F26" i="7"/>
  <c r="F25" i="7"/>
  <c r="E26" i="7"/>
  <c r="D26" i="7"/>
  <c r="E25" i="7"/>
  <c r="D25" i="7"/>
  <c r="I37" i="6"/>
  <c r="H37" i="6"/>
  <c r="G37" i="6"/>
  <c r="F37" i="6"/>
  <c r="E37" i="6"/>
  <c r="D37" i="6"/>
  <c r="I36" i="6"/>
  <c r="H36" i="6"/>
  <c r="G36" i="6"/>
  <c r="F36" i="6"/>
  <c r="E36" i="6"/>
  <c r="D36" i="6"/>
  <c r="I32" i="4"/>
  <c r="H32" i="4"/>
  <c r="G32" i="4"/>
  <c r="F32" i="4"/>
  <c r="E32" i="4"/>
  <c r="I31" i="4"/>
  <c r="H31" i="4"/>
  <c r="G31" i="4"/>
  <c r="F31" i="4"/>
  <c r="E31" i="4"/>
  <c r="I30" i="4"/>
  <c r="H30" i="4"/>
  <c r="G30" i="4"/>
  <c r="F30" i="4"/>
  <c r="E30" i="4"/>
  <c r="E56" i="4"/>
  <c r="D56" i="4"/>
  <c r="E55" i="4"/>
  <c r="D55" i="4"/>
  <c r="E54" i="4"/>
  <c r="D54" i="4"/>
  <c r="H38" i="3"/>
  <c r="G38" i="3"/>
  <c r="F38" i="3"/>
  <c r="E38" i="3"/>
  <c r="H37" i="3"/>
  <c r="G37" i="3"/>
  <c r="G39" i="3" s="1"/>
  <c r="F37" i="3"/>
  <c r="F39" i="3" s="1"/>
  <c r="E37" i="3"/>
  <c r="E39" i="3" s="1"/>
  <c r="I36" i="2"/>
  <c r="G36" i="2"/>
  <c r="F36" i="2"/>
  <c r="E36" i="2"/>
  <c r="I35" i="2"/>
  <c r="G35" i="2"/>
  <c r="F35" i="2"/>
  <c r="E35" i="2"/>
  <c r="H39" i="3" l="1"/>
  <c r="E37" i="2"/>
  <c r="I37" i="2"/>
  <c r="G38" i="6"/>
  <c r="D38" i="6"/>
  <c r="H38" i="6"/>
  <c r="D27" i="7"/>
  <c r="D57" i="4"/>
  <c r="F37" i="2"/>
  <c r="E33" i="4"/>
  <c r="I33" i="4"/>
  <c r="E38" i="6"/>
  <c r="I38" i="6"/>
  <c r="E27" i="7"/>
  <c r="G37" i="2"/>
  <c r="F33" i="4"/>
  <c r="F38" i="6"/>
  <c r="H33" i="4"/>
  <c r="F27" i="7"/>
  <c r="G33" i="4"/>
  <c r="E57" i="4"/>
  <c r="I56" i="2"/>
  <c r="H56" i="2"/>
  <c r="G56" i="2"/>
  <c r="F56" i="2"/>
  <c r="E56" i="2"/>
  <c r="D56" i="2"/>
  <c r="I55" i="2"/>
  <c r="H55" i="2"/>
  <c r="G55" i="2"/>
  <c r="F55" i="2"/>
  <c r="E55" i="2"/>
  <c r="D55" i="2"/>
  <c r="D65" i="2"/>
  <c r="E65" i="2"/>
  <c r="F65" i="2"/>
  <c r="G65" i="2"/>
  <c r="H65" i="2"/>
  <c r="I65" i="2"/>
  <c r="D66" i="2"/>
  <c r="E66" i="2"/>
  <c r="F66" i="2"/>
  <c r="G66" i="2"/>
  <c r="H66" i="2"/>
  <c r="I66" i="2"/>
  <c r="G57" i="2" l="1"/>
  <c r="D57" i="2"/>
  <c r="H57" i="2"/>
  <c r="H67" i="2"/>
  <c r="D67" i="2"/>
  <c r="G67" i="2"/>
  <c r="E57" i="2"/>
  <c r="I57" i="2"/>
  <c r="F57" i="2"/>
  <c r="F67" i="2"/>
  <c r="I67" i="2"/>
  <c r="E67" i="2"/>
  <c r="Q18" i="18"/>
  <c r="P18" i="18"/>
  <c r="O18" i="18"/>
  <c r="N18" i="18"/>
  <c r="L18" i="18"/>
  <c r="K18" i="18"/>
  <c r="J18" i="18"/>
  <c r="C42" i="14"/>
  <c r="C34" i="14"/>
  <c r="C33" i="14"/>
  <c r="C32" i="14"/>
  <c r="C31" i="14"/>
  <c r="N92" i="13"/>
  <c r="G64" i="13"/>
  <c r="F64" i="13"/>
  <c r="E64" i="13"/>
  <c r="E32" i="13"/>
  <c r="E31" i="13"/>
  <c r="R52" i="12"/>
  <c r="Q52" i="12"/>
  <c r="P52" i="12"/>
  <c r="N43" i="12"/>
  <c r="M43" i="12"/>
  <c r="L43" i="12"/>
  <c r="C19" i="11"/>
  <c r="C18" i="11"/>
  <c r="Q15" i="18"/>
  <c r="P15" i="18"/>
  <c r="O15" i="18"/>
  <c r="N15" i="18"/>
  <c r="L15" i="18"/>
  <c r="K15" i="18"/>
  <c r="J15" i="18"/>
  <c r="B9" i="18"/>
  <c r="B8" i="18"/>
  <c r="L38" i="3"/>
  <c r="K38" i="3"/>
  <c r="L37" i="3"/>
  <c r="K37" i="3"/>
  <c r="F96" i="2"/>
  <c r="E96" i="2"/>
  <c r="D96" i="2"/>
  <c r="F95" i="2"/>
  <c r="E95" i="2"/>
  <c r="D95" i="2"/>
  <c r="I46" i="2"/>
  <c r="H46" i="2"/>
  <c r="G46" i="2"/>
  <c r="F46" i="2"/>
  <c r="E46" i="2"/>
  <c r="D46" i="2"/>
  <c r="I45" i="2"/>
  <c r="H45" i="2"/>
  <c r="G45" i="2"/>
  <c r="F45" i="2"/>
  <c r="E45" i="2"/>
  <c r="D45" i="2"/>
  <c r="K39" i="3" l="1"/>
  <c r="G47" i="2"/>
  <c r="L39" i="3"/>
  <c r="F97" i="2"/>
  <c r="F47" i="2"/>
  <c r="D47" i="2"/>
  <c r="H47" i="2"/>
  <c r="D97" i="2"/>
  <c r="E47" i="2"/>
  <c r="I47" i="2"/>
  <c r="E97" i="2"/>
  <c r="H18" i="16" l="1"/>
  <c r="H17" i="16"/>
  <c r="F32" i="13"/>
  <c r="I50" i="13"/>
  <c r="I41" i="13"/>
  <c r="H41" i="13"/>
  <c r="G41" i="13"/>
  <c r="F41" i="13"/>
  <c r="M50" i="13"/>
  <c r="L50" i="13"/>
  <c r="K50" i="13"/>
  <c r="J50" i="13"/>
  <c r="H50" i="13"/>
  <c r="G50" i="13"/>
  <c r="F50" i="13"/>
  <c r="E41" i="13"/>
  <c r="E16" i="13"/>
  <c r="F47" i="8"/>
  <c r="D48" i="8"/>
  <c r="C48" i="14" l="1"/>
  <c r="B9" i="13" l="1"/>
  <c r="B8" i="13"/>
  <c r="B9" i="12"/>
  <c r="B8" i="12"/>
  <c r="B9" i="9"/>
  <c r="B8" i="9"/>
  <c r="B9" i="8"/>
  <c r="B8" i="8"/>
  <c r="D44" i="4" l="1"/>
  <c r="D43" i="4"/>
  <c r="D42" i="4"/>
  <c r="E20" i="4"/>
  <c r="E18" i="4"/>
  <c r="E19" i="4"/>
  <c r="E18" i="2"/>
  <c r="G27" i="6"/>
  <c r="F27" i="6"/>
  <c r="E27" i="6"/>
  <c r="G26" i="6"/>
  <c r="F26" i="6"/>
  <c r="E26" i="6"/>
  <c r="I86" i="2"/>
  <c r="H86" i="2"/>
  <c r="G86" i="2"/>
  <c r="F86" i="2"/>
  <c r="E86" i="2"/>
  <c r="I85" i="2"/>
  <c r="H85" i="2"/>
  <c r="G85" i="2"/>
  <c r="F85" i="2"/>
  <c r="E85" i="2"/>
  <c r="I27" i="2"/>
  <c r="H27" i="2"/>
  <c r="G27" i="2"/>
  <c r="F27" i="2"/>
  <c r="E27" i="2"/>
  <c r="I26" i="2"/>
  <c r="H26" i="2"/>
  <c r="G26" i="2"/>
  <c r="F26" i="2"/>
  <c r="E26" i="2"/>
  <c r="E21" i="4" l="1"/>
  <c r="D45" i="4"/>
  <c r="F87" i="2"/>
  <c r="G28" i="6"/>
  <c r="F28" i="6"/>
  <c r="E28" i="6"/>
  <c r="I87" i="2"/>
  <c r="H87" i="2"/>
  <c r="G87" i="2"/>
  <c r="E87" i="2"/>
  <c r="H28" i="2"/>
  <c r="I28" i="2"/>
  <c r="G28" i="2"/>
  <c r="F28" i="2"/>
  <c r="E28" i="2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7" i="14"/>
  <c r="C46" i="14"/>
  <c r="C45" i="14"/>
  <c r="C44" i="14"/>
  <c r="C40" i="14"/>
  <c r="C39" i="14"/>
  <c r="C43" i="14"/>
  <c r="C41" i="14"/>
  <c r="C29" i="14"/>
  <c r="C38" i="14"/>
  <c r="C37" i="14"/>
  <c r="C28" i="14"/>
  <c r="C27" i="14"/>
  <c r="C26" i="14"/>
  <c r="C24" i="14"/>
  <c r="C23" i="14"/>
  <c r="C22" i="14"/>
  <c r="D84" i="16"/>
  <c r="D83" i="16"/>
  <c r="T78" i="13"/>
  <c r="S78" i="13"/>
  <c r="R78" i="13"/>
  <c r="Q78" i="13"/>
  <c r="P78" i="13"/>
  <c r="O78" i="13"/>
  <c r="L61" i="12"/>
  <c r="K61" i="12"/>
  <c r="J61" i="12"/>
  <c r="K43" i="12"/>
  <c r="J43" i="12"/>
  <c r="O34" i="12"/>
  <c r="N34" i="12"/>
  <c r="M34" i="12"/>
  <c r="L34" i="12"/>
  <c r="K34" i="12"/>
  <c r="J34" i="12"/>
  <c r="I25" i="12"/>
  <c r="H25" i="12"/>
  <c r="G17" i="12"/>
  <c r="J25" i="12"/>
  <c r="K22" i="9"/>
  <c r="J22" i="9"/>
  <c r="I22" i="9"/>
  <c r="H22" i="9"/>
  <c r="G22" i="9"/>
  <c r="F22" i="9"/>
  <c r="E22" i="9"/>
  <c r="D22" i="9"/>
  <c r="I15" i="9"/>
  <c r="K15" i="9"/>
  <c r="J15" i="9"/>
  <c r="H15" i="9"/>
  <c r="G15" i="9"/>
  <c r="F15" i="9"/>
  <c r="E15" i="9"/>
  <c r="D15" i="9"/>
  <c r="G33" i="8"/>
  <c r="F33" i="8"/>
  <c r="E33" i="8"/>
  <c r="D33" i="8"/>
  <c r="D16" i="8" l="1"/>
  <c r="E16" i="7"/>
  <c r="E17" i="7"/>
  <c r="G16" i="7"/>
  <c r="G17" i="7"/>
  <c r="D17" i="7"/>
  <c r="D16" i="7"/>
  <c r="B9" i="7"/>
  <c r="B8" i="7"/>
  <c r="H17" i="6"/>
  <c r="I16" i="6"/>
  <c r="I17" i="6"/>
  <c r="G17" i="6"/>
  <c r="F17" i="6"/>
  <c r="E17" i="6"/>
  <c r="D17" i="6"/>
  <c r="H16" i="6"/>
  <c r="G16" i="6"/>
  <c r="F16" i="6"/>
  <c r="E16" i="6"/>
  <c r="D16" i="6"/>
  <c r="B9" i="6"/>
  <c r="B8" i="6"/>
  <c r="E43" i="4"/>
  <c r="E42" i="4"/>
  <c r="E44" i="4"/>
  <c r="H19" i="4"/>
  <c r="H18" i="4"/>
  <c r="H20" i="4"/>
  <c r="E18" i="7" l="1"/>
  <c r="E18" i="6"/>
  <c r="F18" i="6"/>
  <c r="D18" i="7"/>
  <c r="I18" i="6"/>
  <c r="G18" i="7"/>
  <c r="G18" i="6"/>
  <c r="D18" i="6"/>
  <c r="H18" i="6"/>
  <c r="E45" i="4"/>
  <c r="H21" i="4"/>
  <c r="I20" i="4"/>
  <c r="G20" i="4"/>
  <c r="F20" i="4"/>
  <c r="I18" i="4"/>
  <c r="G18" i="4"/>
  <c r="F18" i="4"/>
  <c r="F19" i="4"/>
  <c r="I19" i="4"/>
  <c r="G19" i="4"/>
  <c r="B9" i="4"/>
  <c r="B8" i="4"/>
  <c r="I37" i="3"/>
  <c r="I38" i="3"/>
  <c r="J38" i="3"/>
  <c r="J37" i="3"/>
  <c r="I28" i="3"/>
  <c r="I29" i="3"/>
  <c r="J29" i="3"/>
  <c r="J28" i="3"/>
  <c r="H29" i="3"/>
  <c r="G29" i="3"/>
  <c r="F29" i="3"/>
  <c r="H28" i="3"/>
  <c r="G28" i="3"/>
  <c r="F28" i="3"/>
  <c r="E29" i="3"/>
  <c r="E28" i="3"/>
  <c r="H17" i="3"/>
  <c r="H16" i="3"/>
  <c r="G17" i="3"/>
  <c r="F17" i="3"/>
  <c r="E17" i="3"/>
  <c r="G16" i="3"/>
  <c r="F16" i="3"/>
  <c r="E16" i="3"/>
  <c r="D17" i="3"/>
  <c r="D16" i="3"/>
  <c r="B7" i="3"/>
  <c r="B6" i="3"/>
  <c r="J39" i="3" l="1"/>
  <c r="F21" i="4"/>
  <c r="G21" i="4"/>
  <c r="I21" i="4"/>
  <c r="I39" i="3"/>
  <c r="J30" i="3"/>
  <c r="G30" i="3"/>
  <c r="I30" i="3"/>
  <c r="D18" i="3"/>
  <c r="H18" i="3"/>
  <c r="H30" i="3"/>
  <c r="E30" i="3"/>
  <c r="F18" i="3"/>
  <c r="F30" i="3"/>
  <c r="G18" i="3"/>
  <c r="E18" i="3"/>
  <c r="D75" i="2"/>
  <c r="D76" i="2"/>
  <c r="I76" i="2"/>
  <c r="H76" i="2"/>
  <c r="G76" i="2"/>
  <c r="F76" i="2"/>
  <c r="E76" i="2"/>
  <c r="I75" i="2"/>
  <c r="H75" i="2"/>
  <c r="G75" i="2"/>
  <c r="F75" i="2"/>
  <c r="E75" i="2"/>
  <c r="I18" i="2"/>
  <c r="H18" i="2"/>
  <c r="G18" i="2"/>
  <c r="F18" i="2"/>
  <c r="I17" i="2"/>
  <c r="H17" i="2"/>
  <c r="G17" i="2"/>
  <c r="F17" i="2"/>
  <c r="E17" i="2"/>
  <c r="E19" i="2" s="1"/>
  <c r="D18" i="2"/>
  <c r="D17" i="2"/>
  <c r="B9" i="2"/>
  <c r="B8" i="2"/>
  <c r="F77" i="2" l="1"/>
  <c r="D77" i="2"/>
  <c r="H77" i="2"/>
  <c r="G77" i="2"/>
  <c r="E77" i="2"/>
  <c r="I77" i="2"/>
  <c r="I19" i="2"/>
  <c r="G19" i="2"/>
  <c r="D19" i="2"/>
  <c r="F19" i="2"/>
  <c r="H19" i="2"/>
  <c r="C21" i="14" l="1"/>
  <c r="C20" i="14"/>
  <c r="C19" i="14"/>
  <c r="F56" i="8"/>
  <c r="D56" i="8"/>
  <c r="C24" i="11" l="1"/>
  <c r="C23" i="11"/>
  <c r="C21" i="11"/>
  <c r="C17" i="11"/>
  <c r="C16" i="11"/>
  <c r="M50" i="16"/>
  <c r="L50" i="16"/>
  <c r="K50" i="16"/>
  <c r="J50" i="16"/>
  <c r="H50" i="16"/>
  <c r="G50" i="16"/>
  <c r="F50" i="16"/>
  <c r="E50" i="16"/>
  <c r="D50" i="16"/>
  <c r="G17" i="16"/>
  <c r="Q85" i="13"/>
  <c r="P85" i="13"/>
  <c r="O85" i="13"/>
  <c r="M85" i="13"/>
  <c r="L85" i="13"/>
  <c r="D17" i="12"/>
  <c r="F17" i="12"/>
  <c r="E17" i="12"/>
  <c r="G47" i="8"/>
  <c r="E47" i="8"/>
  <c r="D47" i="8"/>
  <c r="I16" i="8"/>
  <c r="C22" i="11"/>
  <c r="E28" i="8"/>
  <c r="D28" i="8"/>
  <c r="D57" i="13"/>
  <c r="D82" i="16"/>
  <c r="D81" i="16"/>
  <c r="D80" i="16"/>
  <c r="D79" i="16"/>
  <c r="D78" i="16"/>
  <c r="D77" i="16"/>
  <c r="D68" i="16"/>
  <c r="D67" i="16"/>
  <c r="D65" i="16"/>
  <c r="S43" i="16"/>
  <c r="R43" i="16"/>
  <c r="Q43" i="16"/>
  <c r="P43" i="16"/>
  <c r="O43" i="16"/>
  <c r="N43" i="16"/>
  <c r="L43" i="16"/>
  <c r="C36" i="14"/>
  <c r="M92" i="13"/>
  <c r="G92" i="13"/>
  <c r="G71" i="13"/>
  <c r="L49" i="13"/>
  <c r="I40" i="13"/>
  <c r="E40" i="13"/>
  <c r="F31" i="13"/>
  <c r="G16" i="8"/>
  <c r="J16" i="8"/>
  <c r="H16" i="8"/>
  <c r="L36" i="16"/>
  <c r="C17" i="14"/>
  <c r="D64" i="16"/>
  <c r="D63" i="16"/>
  <c r="Q36" i="16"/>
  <c r="O36" i="16"/>
  <c r="N36" i="16"/>
  <c r="K36" i="16"/>
  <c r="J36" i="16"/>
  <c r="H36" i="16"/>
  <c r="G36" i="16"/>
  <c r="E36" i="16"/>
  <c r="O27" i="16"/>
  <c r="Q28" i="16"/>
  <c r="O28" i="16"/>
  <c r="N28" i="16"/>
  <c r="M28" i="16"/>
  <c r="L28" i="16"/>
  <c r="K28" i="16"/>
  <c r="Q27" i="16"/>
  <c r="N27" i="16"/>
  <c r="M27" i="16"/>
  <c r="L27" i="16"/>
  <c r="K27" i="16"/>
  <c r="J18" i="16"/>
  <c r="J17" i="16"/>
  <c r="I18" i="16"/>
  <c r="I17" i="16"/>
  <c r="G18" i="16"/>
  <c r="N78" i="13"/>
  <c r="M78" i="13"/>
  <c r="L78" i="13"/>
  <c r="K78" i="13"/>
  <c r="J78" i="13"/>
  <c r="M71" i="13"/>
  <c r="L71" i="13"/>
  <c r="K71" i="13"/>
  <c r="J71" i="13"/>
  <c r="I71" i="13"/>
  <c r="H71" i="13"/>
  <c r="E57" i="13"/>
  <c r="L92" i="13"/>
  <c r="K92" i="13"/>
  <c r="J92" i="13"/>
  <c r="I92" i="13"/>
  <c r="H92" i="13"/>
  <c r="H40" i="13"/>
  <c r="G40" i="13"/>
  <c r="F40" i="13"/>
  <c r="M49" i="13"/>
  <c r="K49" i="13"/>
  <c r="J49" i="13"/>
  <c r="I49" i="13"/>
  <c r="H49" i="13"/>
  <c r="G49" i="13"/>
  <c r="F49" i="13"/>
  <c r="C9" i="16"/>
  <c r="C9" i="14"/>
  <c r="C9" i="11"/>
  <c r="C8" i="16"/>
  <c r="C8" i="14"/>
  <c r="C8" i="11"/>
  <c r="C20" i="11"/>
  <c r="H31" i="13"/>
  <c r="I31" i="13"/>
  <c r="G31" i="13"/>
  <c r="C14" i="14"/>
  <c r="C15" i="14"/>
  <c r="C16" i="14"/>
  <c r="C18" i="14"/>
  <c r="C35" i="14"/>
  <c r="C13" i="14"/>
  <c r="F16" i="13"/>
  <c r="G16" i="13"/>
  <c r="H16" i="13"/>
  <c r="I16" i="13"/>
  <c r="J16" i="13"/>
  <c r="G32" i="13"/>
  <c r="H32" i="13"/>
  <c r="I32" i="13"/>
  <c r="E16" i="8"/>
  <c r="F16" i="8"/>
  <c r="D23" i="8"/>
  <c r="E23" i="8"/>
  <c r="D39" i="8"/>
  <c r="E39" i="8"/>
  <c r="E56" i="8"/>
  <c r="G56" i="8"/>
</calcChain>
</file>

<file path=xl/sharedStrings.xml><?xml version="1.0" encoding="utf-8"?>
<sst xmlns="http://schemas.openxmlformats.org/spreadsheetml/2006/main" count="2816" uniqueCount="727">
  <si>
    <t>KIC-51H</t>
  </si>
  <si>
    <t>KIC-51HS</t>
  </si>
  <si>
    <t>K2MRC50HZAN1</t>
  </si>
  <si>
    <t>K3MRC80HZAN1</t>
  </si>
  <si>
    <t>K4MRC80HZAN1</t>
  </si>
  <si>
    <t>KWC-21</t>
  </si>
  <si>
    <t>KMHC35HZAN1</t>
  </si>
  <si>
    <t>KMHC50HZAN1</t>
  </si>
  <si>
    <t>KMGC25HZAN1</t>
  </si>
  <si>
    <t>KMGC25HZAN1-W</t>
  </si>
  <si>
    <t>KMGC35HZAN1</t>
  </si>
  <si>
    <t>KMGC35HZAN1-W</t>
  </si>
  <si>
    <t>KWC-22</t>
  </si>
  <si>
    <t>KPY142</t>
  </si>
  <si>
    <t>KPU95-C</t>
  </si>
  <si>
    <t>KCC-21</t>
  </si>
  <si>
    <t>KCC-22</t>
  </si>
  <si>
    <t>у.е.</t>
  </si>
  <si>
    <t>=</t>
  </si>
  <si>
    <t>руб.</t>
  </si>
  <si>
    <t xml:space="preserve">НАРУЖНЫЙ БЛОК      </t>
  </si>
  <si>
    <t>Производительность</t>
  </si>
  <si>
    <t>кВт</t>
  </si>
  <si>
    <t>Охлаждение</t>
  </si>
  <si>
    <t>Нагрев</t>
  </si>
  <si>
    <t>Цена блока</t>
  </si>
  <si>
    <t>ВНУТРЕННИЙ БЛОК</t>
  </si>
  <si>
    <t>Цена комплекта</t>
  </si>
  <si>
    <t>ВНУТРЕННИЙ БЛОК НАСТЕННОГО ТИПА</t>
  </si>
  <si>
    <t>Производительность, номинальная</t>
  </si>
  <si>
    <t xml:space="preserve">ВНУТРЕННИЙ БЛОК УНИВЕРСАЛЬНОГО ТИПА  </t>
  </si>
  <si>
    <t>Дополнительное оборудование</t>
  </si>
  <si>
    <t>**</t>
  </si>
  <si>
    <t xml:space="preserve">ДЕКОРАТИВНАЯ ПАНЕЛЬ </t>
  </si>
  <si>
    <t>Цена декоративной панели</t>
  </si>
  <si>
    <t>* - без декоративной панели</t>
  </si>
  <si>
    <t xml:space="preserve">ВНУТРЕННИЙ БЛОК КАНАЛЬНОГО ТИПА  </t>
  </si>
  <si>
    <t>МОДЕЛЬ</t>
  </si>
  <si>
    <t xml:space="preserve">ВНУТРЕННИЙ БЛОК </t>
  </si>
  <si>
    <t>НАРУЖНЫЙ БЛОК</t>
  </si>
  <si>
    <t>*</t>
  </si>
  <si>
    <t>-</t>
  </si>
  <si>
    <t>2.05</t>
  </si>
  <si>
    <t>2.64</t>
  </si>
  <si>
    <t>2.34</t>
  </si>
  <si>
    <t>2.93</t>
  </si>
  <si>
    <t>ДЕКОРАТИВНАЯ ПАНЕЛЬ</t>
  </si>
  <si>
    <t>Модель пульта управления</t>
  </si>
  <si>
    <t xml:space="preserve">Цена </t>
  </si>
  <si>
    <t>ИК-пульт</t>
  </si>
  <si>
    <t>Проводной пульт</t>
  </si>
  <si>
    <t>Охлаждение / нагрев</t>
  </si>
  <si>
    <t>Единица
измерения</t>
  </si>
  <si>
    <t>МОДУЛЬ</t>
  </si>
  <si>
    <t>Модель</t>
  </si>
  <si>
    <t>Условная производительность</t>
  </si>
  <si>
    <t>л.с.</t>
  </si>
  <si>
    <t>8HP</t>
  </si>
  <si>
    <t>10HP</t>
  </si>
  <si>
    <t>12HP</t>
  </si>
  <si>
    <t>14HP</t>
  </si>
  <si>
    <t>16HP</t>
  </si>
  <si>
    <t>Декоративная панель</t>
  </si>
  <si>
    <t>9.6</t>
  </si>
  <si>
    <t>НАЗВАНИЕ</t>
  </si>
  <si>
    <t>ЦЕНА</t>
  </si>
  <si>
    <t>Дата:</t>
  </si>
  <si>
    <t>Дата</t>
  </si>
  <si>
    <t>Класс мощности</t>
  </si>
  <si>
    <t>Кондиционеры настенного типа</t>
  </si>
  <si>
    <t>Кондиционеры канального типа</t>
  </si>
  <si>
    <t>Средненапорные</t>
  </si>
  <si>
    <t>Высоконапорные</t>
  </si>
  <si>
    <t>Кондиционеры кассетного типа</t>
  </si>
  <si>
    <t>Кондиционеры универсального типа</t>
  </si>
  <si>
    <t>Кондиционеры напольного типа</t>
  </si>
  <si>
    <t>Крышный кондиционер</t>
  </si>
  <si>
    <t>Mini DX PRO. НАРУЖНЫЕ БЛОКИ</t>
  </si>
  <si>
    <t>НАСТЕННЫЙ ТИП</t>
  </si>
  <si>
    <t>КАССЕТНЫЙ ТИП однопоточные</t>
  </si>
  <si>
    <t>КАССЕТНЫЙ ТИП четырехпоточные</t>
  </si>
  <si>
    <t>КАССЕТНЫЙ ТИП 600х600</t>
  </si>
  <si>
    <t>УНИВЕРСАЛЬНЫЙ ТИП</t>
  </si>
  <si>
    <t>КАНАЛЬНЫЙ ТИП низконапорные</t>
  </si>
  <si>
    <t>КАНАЛЬНЫЙ ТИП средненапорные</t>
  </si>
  <si>
    <t>КАНАЛЬНЫЙ ТИП высоконапорные</t>
  </si>
  <si>
    <t>Система DX PRO II.
ДОПОЛНИТЕЛЬНОЕ ОБОРУДОВАНИЕ</t>
  </si>
  <si>
    <t>Split системы.
ДОПОЛНИТЕЛЬНОЕ ОБОРУДОВАНИЕ</t>
  </si>
  <si>
    <t>R-410A</t>
  </si>
  <si>
    <t xml:space="preserve">МОДЕЛЬ                </t>
  </si>
  <si>
    <t>3.27</t>
  </si>
  <si>
    <t>4.85</t>
  </si>
  <si>
    <t>5.64</t>
  </si>
  <si>
    <t>7.85</t>
  </si>
  <si>
    <t>Фанкойлы</t>
  </si>
  <si>
    <t>Фанкойлы кассетного типа (600х600)</t>
  </si>
  <si>
    <t>11.5</t>
  </si>
  <si>
    <t>5.7</t>
  </si>
  <si>
    <t>Фанкойлы кассетного типа</t>
  </si>
  <si>
    <t>Фанкойлы канального типа средненапорные</t>
  </si>
  <si>
    <t>Цена блока*</t>
  </si>
  <si>
    <t xml:space="preserve"> </t>
  </si>
  <si>
    <t>Дополнительное оборудование для Сплит-систем</t>
  </si>
  <si>
    <t>Разделы:</t>
  </si>
  <si>
    <t>* - Цены на дополнительное оборудование см. на стр.</t>
  </si>
  <si>
    <t>** - Цены на дополнительное оборудование см. на стр.</t>
  </si>
  <si>
    <t>** - Цены на дополнительное оборудование см. стр.</t>
  </si>
  <si>
    <t>ВНУТРЕННИЙ БЛОК КАССЕТНОГО ТИПА 600Х600</t>
  </si>
  <si>
    <t>1. Кондиционеры настенного типа</t>
  </si>
  <si>
    <t>2. Кондиционеры канального типа</t>
  </si>
  <si>
    <t>3. Кондиционеры кассетного типа</t>
  </si>
  <si>
    <t>Split, Multi, Packaged</t>
  </si>
  <si>
    <t>DX PRO</t>
  </si>
  <si>
    <t>KFVE57H0EN1D</t>
  </si>
  <si>
    <t>KFVE70H0EN1D</t>
  </si>
  <si>
    <t>KFVE78H0EN1D</t>
  </si>
  <si>
    <t>KFVE89H0EN1D</t>
  </si>
  <si>
    <t>KFVE112H0EN1D</t>
  </si>
  <si>
    <t>KFVE140H0EN1D</t>
  </si>
  <si>
    <t>KFC-11</t>
  </si>
  <si>
    <t>KFC-12</t>
  </si>
  <si>
    <t>KPU65-C</t>
  </si>
  <si>
    <t>Пульт группового управления</t>
  </si>
  <si>
    <t>Аксессуары для фанкойлов</t>
  </si>
  <si>
    <t>Термостат</t>
  </si>
  <si>
    <t>Цены на дополнительное оборудование см. на стр.</t>
  </si>
  <si>
    <r>
      <t xml:space="preserve">Мультисистемы
</t>
    </r>
    <r>
      <rPr>
        <b/>
        <sz val="10"/>
        <color indexed="10"/>
        <rFont val="Arial"/>
        <family val="2"/>
        <charset val="204"/>
      </rPr>
      <t>R-410a</t>
    </r>
  </si>
  <si>
    <t>R-410A, Inverter</t>
  </si>
  <si>
    <t>KSRH21HFAN1</t>
  </si>
  <si>
    <t>KSRH26HFAN1</t>
  </si>
  <si>
    <t>KSRH35HFAN1</t>
  </si>
  <si>
    <t>KSRH53HFAN1</t>
  </si>
  <si>
    <t>KSRH61HFAN1</t>
  </si>
  <si>
    <t>KSRH70HFAN1</t>
  </si>
  <si>
    <t>KSGC21HFAN1</t>
  </si>
  <si>
    <t>KSGC26HFAN1</t>
  </si>
  <si>
    <t>KSGC35HFAN1</t>
  </si>
  <si>
    <t>KSGC53HFAN1</t>
  </si>
  <si>
    <t>KSGC61HFAN1</t>
  </si>
  <si>
    <t>KSGC70HFAN1</t>
  </si>
  <si>
    <t>KSRC21HFAN1</t>
  </si>
  <si>
    <t>KSRC26HFAN1</t>
  </si>
  <si>
    <t>KSRC35HFAN1</t>
  </si>
  <si>
    <t>KSRC53HFAN1</t>
  </si>
  <si>
    <t>KSRC61HFAN1</t>
  </si>
  <si>
    <t>KSRC70HFAN1</t>
  </si>
  <si>
    <t>KSKT53HFAN1</t>
  </si>
  <si>
    <t>KSKT70HFAN1</t>
  </si>
  <si>
    <t>KSKT105HFAN3</t>
  </si>
  <si>
    <t>KSKT140HFAN3</t>
  </si>
  <si>
    <t>KSKT176HFAN3</t>
  </si>
  <si>
    <t>KSUN53HFAN1</t>
  </si>
  <si>
    <t>KSUN70HFAN1</t>
  </si>
  <si>
    <t>KSUN105HFAN3</t>
  </si>
  <si>
    <t>KSUN140HFAN3</t>
  </si>
  <si>
    <t>KSUN176HFAN3</t>
  </si>
  <si>
    <t>KSTT70HFAN1</t>
  </si>
  <si>
    <t>KSTT105HFAN3</t>
  </si>
  <si>
    <t>KSTT140HFAN3</t>
  </si>
  <si>
    <t>KSTT176HFAN3</t>
  </si>
  <si>
    <t>KSZR35HFAN1</t>
  </si>
  <si>
    <t>KPU65-B</t>
  </si>
  <si>
    <t>KSZR53HFAN1</t>
  </si>
  <si>
    <t>KPU95-D</t>
  </si>
  <si>
    <t>KSVP53HFAN1</t>
  </si>
  <si>
    <t>KSVP70HFAN1</t>
  </si>
  <si>
    <t>KSVP105HFAN3</t>
  </si>
  <si>
    <t>KSVP140HFAN3</t>
  </si>
  <si>
    <t>KSHV35HFAN1</t>
  </si>
  <si>
    <t>KSHV53HFAN1</t>
  </si>
  <si>
    <t>KSHV70HFAN1</t>
  </si>
  <si>
    <t>KSHV105HFAN3</t>
  </si>
  <si>
    <t>KSHV140HFAN3</t>
  </si>
  <si>
    <t>KSHV176HFAN3</t>
  </si>
  <si>
    <t>KSUN35HFAN1</t>
  </si>
  <si>
    <t>KSFU120XFAN3</t>
  </si>
  <si>
    <t>KSFU70XFAN1</t>
  </si>
  <si>
    <t>KSRU70HFAN1</t>
  </si>
  <si>
    <t>KSRU120HFAN3</t>
  </si>
  <si>
    <t>KSFU160XFAN3</t>
  </si>
  <si>
    <t>KSRU160HFAN3</t>
  </si>
  <si>
    <t>7.91+2.11</t>
  </si>
  <si>
    <t>14.06+3.52</t>
  </si>
  <si>
    <t>16.50+3.52</t>
  </si>
  <si>
    <t>K4MRC100HZAN1</t>
  </si>
  <si>
    <t>K3MRC60HZAN1</t>
  </si>
  <si>
    <t>K2MRC40HZAN1</t>
  </si>
  <si>
    <t>KTGY24HFAN1</t>
  </si>
  <si>
    <t>KTGY30HFAN1</t>
  </si>
  <si>
    <t>KTGY40HFAN1</t>
  </si>
  <si>
    <t>KTGY50HFAN1</t>
  </si>
  <si>
    <t>KTGY60HFAN1</t>
  </si>
  <si>
    <t>KTGY72HFAN1</t>
  </si>
  <si>
    <t>KTZX30HFAN1</t>
  </si>
  <si>
    <t>KTZX40HFAN1</t>
  </si>
  <si>
    <t>KTZX50HFAN1</t>
  </si>
  <si>
    <t>KTZX24HFAN1</t>
  </si>
  <si>
    <t>KTZX60HFAN1</t>
  </si>
  <si>
    <t>KTVY30HFAN1</t>
  </si>
  <si>
    <t>KTVY40HFAN1</t>
  </si>
  <si>
    <t>KTVY50HFAN1</t>
  </si>
  <si>
    <t>KTVY60HFAN1</t>
  </si>
  <si>
    <t>KTVY72HFAN1</t>
  </si>
  <si>
    <t>KTVY90HFAN1</t>
  </si>
  <si>
    <t>KTVY115HFAN1</t>
  </si>
  <si>
    <t>KTVY140HFAN1</t>
  </si>
  <si>
    <t>KTLY18HFAN1</t>
  </si>
  <si>
    <t>KTLY24HFAN1</t>
  </si>
  <si>
    <t>KTLY30HFAN1</t>
  </si>
  <si>
    <t>KTKX40HFAN1</t>
  </si>
  <si>
    <t>KTKX50HFAN1</t>
  </si>
  <si>
    <t>KTKX60HFAN1</t>
  </si>
  <si>
    <t>KTKX72HFAN1</t>
  </si>
  <si>
    <t>KTKX90HFAN1</t>
  </si>
  <si>
    <t>KTKX115HFAN1</t>
  </si>
  <si>
    <t>KTKX140HFAN1</t>
  </si>
  <si>
    <t>KTTX72HFAN1</t>
  </si>
  <si>
    <t>KTTX90HFAN1</t>
  </si>
  <si>
    <t>KTTX115HFAN1</t>
  </si>
  <si>
    <t>KTTX140HFAN1</t>
  </si>
  <si>
    <t>KTHX40HFAN1</t>
  </si>
  <si>
    <t>KTHX50HFAN1</t>
  </si>
  <si>
    <t>KTHX60HFAN1</t>
  </si>
  <si>
    <t>KTHX72HFAN1</t>
  </si>
  <si>
    <t>KTHX90HFAN1</t>
  </si>
  <si>
    <t>KTHX115HFAN1</t>
  </si>
  <si>
    <t>KTHX140HFAN1</t>
  </si>
  <si>
    <t>KCC-23</t>
  </si>
  <si>
    <t>BACnet-шлюз</t>
  </si>
  <si>
    <t>KCB-02</t>
  </si>
  <si>
    <t>Центральный пульт с недельным таймером</t>
  </si>
  <si>
    <t>Центральный пульт управления наружными блоками</t>
  </si>
  <si>
    <t>KWC-31</t>
  </si>
  <si>
    <t>KFZF30H0EN1</t>
  </si>
  <si>
    <t>KFZF38H0EN1</t>
  </si>
  <si>
    <t>KFZF43H0EN1</t>
  </si>
  <si>
    <t>KFZF48H0EN1</t>
  </si>
  <si>
    <t>Фанкойлы канального типа высоконапорные</t>
  </si>
  <si>
    <t>KFTE65H0EN1</t>
  </si>
  <si>
    <t>KFTE89H0EN1</t>
  </si>
  <si>
    <t>KFTE112H0EN1</t>
  </si>
  <si>
    <t>KFTE120H0EN1</t>
  </si>
  <si>
    <t>KFTE140H0EN1</t>
  </si>
  <si>
    <t>KFTE158H0EN1</t>
  </si>
  <si>
    <t>KFTE200H0EN1</t>
  </si>
  <si>
    <t>3.2</t>
  </si>
  <si>
    <t>Дренажный поддон для 3-ходового вентиля</t>
  </si>
  <si>
    <t>KFD-Z</t>
  </si>
  <si>
    <t>KFD-V</t>
  </si>
  <si>
    <t>Комплект трубной обвязки</t>
  </si>
  <si>
    <t>KDA-02</t>
  </si>
  <si>
    <t>KCM-01</t>
  </si>
  <si>
    <t>KNI-02</t>
  </si>
  <si>
    <t>KIS-01</t>
  </si>
  <si>
    <t>Счетчик электроэнергии (Ваттметр)</t>
  </si>
  <si>
    <t>Модуль установки гостиничной карты</t>
  </si>
  <si>
    <t>Сетевой интерфейс</t>
  </si>
  <si>
    <t>BMS адаптер</t>
  </si>
  <si>
    <t>Инфракрасный контроллер</t>
  </si>
  <si>
    <t>KSGH21HFAN1</t>
  </si>
  <si>
    <t>KSGH26HFAN1</t>
  </si>
  <si>
    <t>KSGH35HFAN1</t>
  </si>
  <si>
    <t>KSGH53HFAN1</t>
  </si>
  <si>
    <t>KSGH61HFAN1</t>
  </si>
  <si>
    <t>KSGH70HFAN1</t>
  </si>
  <si>
    <t>KSVP176HFAN3</t>
  </si>
  <si>
    <t>Kentatsu</t>
  </si>
  <si>
    <t>Система централизованного компьютерного управления и мониторинга</t>
  </si>
  <si>
    <t>20 HP</t>
  </si>
  <si>
    <r>
      <t xml:space="preserve">С пультом управления </t>
    </r>
    <r>
      <rPr>
        <b/>
        <sz val="9"/>
        <rFont val="Arial"/>
        <family val="2"/>
        <charset val="204"/>
      </rPr>
      <t>KWC-31</t>
    </r>
  </si>
  <si>
    <r>
      <t xml:space="preserve">С пультом управления </t>
    </r>
    <r>
      <rPr>
        <b/>
        <sz val="10"/>
        <rFont val="Arial"/>
        <family val="2"/>
        <charset val="204"/>
      </rPr>
      <t>KWC-31</t>
    </r>
  </si>
  <si>
    <r>
      <t xml:space="preserve">Проводной пульт </t>
    </r>
    <r>
      <rPr>
        <b/>
        <sz val="9"/>
        <rFont val="Arial"/>
        <family val="2"/>
        <charset val="204"/>
      </rPr>
      <t>KWC-31</t>
    </r>
  </si>
  <si>
    <t>Цена декоративной панели KPU65-C</t>
  </si>
  <si>
    <t>Цена декоративной панели KPU95-C</t>
  </si>
  <si>
    <t>Цены спрашивайте у продавца</t>
  </si>
  <si>
    <t>марта</t>
  </si>
  <si>
    <t xml:space="preserve">Рекомендованные розничные цены на оборудование KENTATSU для использования юридическими лицами (частными предпринимателями), реализующими оборудование на территории Российской Федерации.
</t>
  </si>
  <si>
    <t>105 (3)</t>
  </si>
  <si>
    <t>Система DX PRO III.
НАРУЖНЫЕ БЛОКИ</t>
  </si>
  <si>
    <t>Система DX PRO III.
ВНУТРЕННИЕ БЛОКИ</t>
  </si>
  <si>
    <t>2.1. Спедненапорные</t>
  </si>
  <si>
    <t>2.2. Высоконапорные</t>
  </si>
  <si>
    <t>10. Система DX PRO II</t>
  </si>
  <si>
    <t>11. Система DX PRO III. Наружные блоки</t>
  </si>
  <si>
    <t>12. Система DX PRO III. Внутренние блоки</t>
  </si>
  <si>
    <t>13. Дополнительное оборудование для систем DX PRO II и DX PRO III</t>
  </si>
  <si>
    <t>14. Фанкойлы</t>
  </si>
  <si>
    <t>9. Дополнительное оборудование для Сплит-систем</t>
  </si>
  <si>
    <t>8. Шкафной кондиционер</t>
  </si>
  <si>
    <t>7. Крышный кондиционер</t>
  </si>
  <si>
    <t>6. Мультисистемы</t>
  </si>
  <si>
    <t>5. Кондиционеры напольного типа</t>
  </si>
  <si>
    <t>4. Кондиционеры универсального типа</t>
  </si>
  <si>
    <r>
      <t>С пультом управления</t>
    </r>
    <r>
      <rPr>
        <b/>
        <sz val="9"/>
        <rFont val="Arial"/>
        <family val="2"/>
        <charset val="204"/>
      </rPr>
      <t xml:space="preserve"> KIC-72H</t>
    </r>
  </si>
  <si>
    <t>K5MRC100HZAN1</t>
  </si>
  <si>
    <t>KMZD20HZAN1</t>
  </si>
  <si>
    <t>KMZD25HZAN1</t>
  </si>
  <si>
    <t>KMZD35HZAN1</t>
  </si>
  <si>
    <t>KMZD50HZAN1</t>
  </si>
  <si>
    <t>KMKC20HZAN1</t>
  </si>
  <si>
    <t>KMKC25HZAN1</t>
  </si>
  <si>
    <t>KMKC35HZAN1</t>
  </si>
  <si>
    <t>KMKC50HZAN1</t>
  </si>
  <si>
    <t>Проводной пульт KWC-31</t>
  </si>
  <si>
    <t>С пультом управления KWC-31</t>
  </si>
  <si>
    <t>С пультом управления KIC-72H</t>
  </si>
  <si>
    <t>С пультом управления KIC-73H</t>
  </si>
  <si>
    <t>с пультом управления  KWC-31</t>
  </si>
  <si>
    <t>с пультом управления KWC-31</t>
  </si>
  <si>
    <t>KRFM260CFAN3</t>
  </si>
  <si>
    <t>KRFM350CFAN3</t>
  </si>
  <si>
    <t>KRFM530CFAN3</t>
  </si>
  <si>
    <t>KRFM700CFAN3</t>
  </si>
  <si>
    <t>KRFM260HFAN3</t>
  </si>
  <si>
    <t>KRFM350HFAN3</t>
  </si>
  <si>
    <t>KRFM530HFAN3</t>
  </si>
  <si>
    <t>KRFM700HFAN3</t>
  </si>
  <si>
    <t>KSUN240HFAN3</t>
  </si>
  <si>
    <t>KSUN280HFAN3</t>
  </si>
  <si>
    <t>KSTT240HFAN1</t>
  </si>
  <si>
    <t>KSTT280HFAN1</t>
  </si>
  <si>
    <t>KTRY120HZAN3</t>
  </si>
  <si>
    <t>KTRY140HZAN3</t>
  </si>
  <si>
    <t>KTRY160HZAN3</t>
  </si>
  <si>
    <t>KTTX160HFAN1</t>
  </si>
  <si>
    <t>КАНАЛЬНЫЙ ТИП высоконапорные (с возможностью подмеса свежего воздуха)</t>
  </si>
  <si>
    <t>KTTY140HFAN1</t>
  </si>
  <si>
    <t>KTTY125HFAN1</t>
  </si>
  <si>
    <t>KTTY200HFAN1</t>
  </si>
  <si>
    <t>KTTY250HFAN1</t>
  </si>
  <si>
    <t>KTTY280HFAN1</t>
  </si>
  <si>
    <t>KFHC12H0EN1</t>
  </si>
  <si>
    <t>KFHC20H0EN1</t>
  </si>
  <si>
    <t>KFHC30H0EN1</t>
  </si>
  <si>
    <t>KFHC48H0EN1</t>
  </si>
  <si>
    <t>KFHC57H0EN1</t>
  </si>
  <si>
    <t>KFHC78H0EN1</t>
  </si>
  <si>
    <t>KFHC25H0EN1</t>
  </si>
  <si>
    <t>KFHC38H0EN1</t>
  </si>
  <si>
    <t>KFHC65H0EN1</t>
  </si>
  <si>
    <t>KFHE12H0EN1</t>
  </si>
  <si>
    <t>KFHE20H0EN1</t>
  </si>
  <si>
    <t>KFHE25H0EN1</t>
  </si>
  <si>
    <t>KFHE30H0EN1</t>
  </si>
  <si>
    <t>KFHE38H0EN1</t>
  </si>
  <si>
    <t>KFHE48H0EN1</t>
  </si>
  <si>
    <t>KFHE57H0EN1</t>
  </si>
  <si>
    <t>KFHE65H0EN1</t>
  </si>
  <si>
    <t>KFHE78H0EN1</t>
  </si>
  <si>
    <t>KIC-71H</t>
  </si>
  <si>
    <t>KIC-72H</t>
  </si>
  <si>
    <t>KIC-73H</t>
  </si>
  <si>
    <t>KFC-13</t>
  </si>
  <si>
    <t>KFC-14</t>
  </si>
  <si>
    <t>KLC-02</t>
  </si>
  <si>
    <t>KDM-01</t>
  </si>
  <si>
    <t>KEC-01</t>
  </si>
  <si>
    <t>KFV12-H1L</t>
  </si>
  <si>
    <t>с  пультом управления KWC-31</t>
  </si>
  <si>
    <t>с пультом управления  KWC-22</t>
  </si>
  <si>
    <t>4,10 (2,05~4,69)</t>
  </si>
  <si>
    <t>5,28 (2,05~5,57)</t>
  </si>
  <si>
    <t>6,15 (2,05~7,33)</t>
  </si>
  <si>
    <t>7,91 (2,05~8,20)</t>
  </si>
  <si>
    <t>7,91 (2,05~9,08)</t>
  </si>
  <si>
    <t>10,55 (2,05~12,60)</t>
  </si>
  <si>
    <t>4,40 (2,64~4,98)</t>
  </si>
  <si>
    <t>6,15 (2,93~6,45)</t>
  </si>
  <si>
    <t>6,74 (2,64~7,62)</t>
  </si>
  <si>
    <t>8,79 (2,93~9,08)</t>
  </si>
  <si>
    <t>8,79 (2,64~9,96)</t>
  </si>
  <si>
    <t>11,13 (2,64~13,19)</t>
  </si>
  <si>
    <t>12,02 (2,64~14,06)</t>
  </si>
  <si>
    <t>Прайс-лист на оборудование KENTATSU 2012</t>
  </si>
  <si>
    <t>Модуль подключения наружного блока к испарителю центрального кондиционера</t>
  </si>
  <si>
    <t>Удаленный датчик неисправности наружного блока</t>
  </si>
  <si>
    <t>Система диагностики наружных блоков</t>
  </si>
  <si>
    <t>Проводной пульт KFC-13</t>
  </si>
  <si>
    <t>Проводной пульт KFC-14</t>
  </si>
  <si>
    <t>ИК-пульт KIC-73H</t>
  </si>
  <si>
    <t>Модуль подключения счетчика электроэнергии в сеть</t>
  </si>
  <si>
    <t>2.0</t>
  </si>
  <si>
    <t>Фанкойлы напольно-потолочного типа (без корпуса)</t>
  </si>
  <si>
    <t>Курс 1 у.е.</t>
  </si>
  <si>
    <t xml:space="preserve">у.е. </t>
  </si>
  <si>
    <t>Цена внутреннего блока</t>
  </si>
  <si>
    <t>Цена наружного блока</t>
  </si>
  <si>
    <t>KSGE21HFAN1</t>
  </si>
  <si>
    <t>KSGE26HFAN1</t>
  </si>
  <si>
    <t>KSGE35HFAN1</t>
  </si>
  <si>
    <t>KSGE53HFAN1</t>
  </si>
  <si>
    <t>KSGE61HFAN1</t>
  </si>
  <si>
    <t>KSGE70HFAN1</t>
  </si>
  <si>
    <t>KSRE21HFAN1</t>
  </si>
  <si>
    <t>KSRE26HFAN1</t>
  </si>
  <si>
    <t>KSRE35HFAN1</t>
  </si>
  <si>
    <t>KSRE53HFAN1</t>
  </si>
  <si>
    <t>KSRE61HFAN1</t>
  </si>
  <si>
    <t>KSRE70HFAN1</t>
  </si>
  <si>
    <t>KMGE20HZAN1</t>
  </si>
  <si>
    <t>KMGE25HZAN1</t>
  </si>
  <si>
    <t>KMGE35HZAN1</t>
  </si>
  <si>
    <t>KMGE50HZAN1</t>
  </si>
  <si>
    <t>KRFM220CFAN3</t>
  </si>
  <si>
    <t>KRFM300CFAN3</t>
  </si>
  <si>
    <t>KRFM600CFAN3</t>
  </si>
  <si>
    <t>KRFM970CFAN3</t>
  </si>
  <si>
    <t>KRFM970HFAN3</t>
  </si>
  <si>
    <t>KRFM220HFAN3</t>
  </si>
  <si>
    <t>KRFM300HFAN3</t>
  </si>
  <si>
    <t>KRFM600HFAN3</t>
  </si>
  <si>
    <t>KTRY180HZAN3</t>
  </si>
  <si>
    <t>Система DX PRO
НАРУЖНЫЕ БЛОКИ</t>
  </si>
  <si>
    <t>DX PRO Compact. НАРУЖНЫЕ БЛОКИ</t>
  </si>
  <si>
    <t>KTRY200HZAN3</t>
  </si>
  <si>
    <t>KTRY220HZAN3</t>
  </si>
  <si>
    <t>KTRY260HZAN3</t>
  </si>
  <si>
    <t>18HP</t>
  </si>
  <si>
    <t>30 HP</t>
  </si>
  <si>
    <t>DX PRO III W. НАРУЖНЫЕ БЛОКИ СИСТЕМЫ С ВОДЯНЫМ ОХЛАЖДЕНИЕМ КОНДЕНСАТОРА</t>
  </si>
  <si>
    <t>Система DX PRO
ВНУТРЕННИЕ БЛОКИ</t>
  </si>
  <si>
    <t>KTTX200HFAN1</t>
  </si>
  <si>
    <t>KTTX250HFAN1</t>
  </si>
  <si>
    <t>KTTX280HFAN1</t>
  </si>
  <si>
    <t>KTTX400HFAN1</t>
  </si>
  <si>
    <t>KTTX450HFAN1</t>
  </si>
  <si>
    <t>KTTX560HFAN1</t>
  </si>
  <si>
    <r>
      <t xml:space="preserve">С пультом управления </t>
    </r>
    <r>
      <rPr>
        <b/>
        <sz val="10"/>
        <rFont val="Arial"/>
        <family val="2"/>
        <charset val="204"/>
      </rPr>
      <t>KIC-75H</t>
    </r>
  </si>
  <si>
    <t>KFKD20H0EN1</t>
  </si>
  <si>
    <t>KFKD30H0EN1</t>
  </si>
  <si>
    <t>KFKD38H0EN1</t>
  </si>
  <si>
    <t>KFKD48H0EN1</t>
  </si>
  <si>
    <t>KFKD57H0EN1</t>
  </si>
  <si>
    <t>KFKD70H0EN1</t>
  </si>
  <si>
    <t>KFKD89H0EN1</t>
  </si>
  <si>
    <t>KFKD112H0EN1</t>
  </si>
  <si>
    <t>KFKD140H0EN1</t>
  </si>
  <si>
    <t>KFP12-H1L</t>
  </si>
  <si>
    <t>KFP12-H1R</t>
  </si>
  <si>
    <t>KIC-74H</t>
  </si>
  <si>
    <t>KIC-75H</t>
  </si>
  <si>
    <t>KWC-41</t>
  </si>
  <si>
    <t>KCC-41</t>
  </si>
  <si>
    <t>KCC-31</t>
  </si>
  <si>
    <t>KCC-30</t>
  </si>
  <si>
    <t>Разветвитель внутреннего блока 
для 2-трубной системы</t>
  </si>
  <si>
    <t>Разветвитель, соединяющий модули наружного блока
для 2-трубной системы</t>
  </si>
  <si>
    <t>Разветвитель внутреннего блока
для 3-трубной системы</t>
  </si>
  <si>
    <t>Разветвитель, соединяющий модули наружного блока
для 3-трубной системы</t>
  </si>
  <si>
    <t>KCB-11</t>
  </si>
  <si>
    <t>KCB-21</t>
  </si>
  <si>
    <t>KNC2.5</t>
  </si>
  <si>
    <t>Система DX PRO
ДОПОЛНИТЕЛЬНОЕ ОБОРУДОВАНИЕ</t>
  </si>
  <si>
    <t>KSRH26HFAN1/-40</t>
  </si>
  <si>
    <t>KSRH35HFAN1/-40</t>
  </si>
  <si>
    <t>KSRH53HFAN1/-40</t>
  </si>
  <si>
    <t>KSRH61HFAN1/-40</t>
  </si>
  <si>
    <t>KSRH70HFAN1/-40</t>
  </si>
  <si>
    <t>KSRC26HFAN1/-40</t>
  </si>
  <si>
    <t>KSRC35HFAN1/-40</t>
  </si>
  <si>
    <t>KSRC53HFAN1/-40</t>
  </si>
  <si>
    <t>KSRC61HFAN1/-40</t>
  </si>
  <si>
    <t>KSRC70HFAN1/-40</t>
  </si>
  <si>
    <t>KSUN53HFAN1/-40</t>
  </si>
  <si>
    <t>KSUN70HFAN1/-40</t>
  </si>
  <si>
    <t>KSUN105HFAN3/-40</t>
  </si>
  <si>
    <t>KCC-25</t>
  </si>
  <si>
    <t>KJR101E</t>
  </si>
  <si>
    <t>KJR102E</t>
  </si>
  <si>
    <t>KJR103E</t>
  </si>
  <si>
    <t>KJR104E</t>
  </si>
  <si>
    <t>KJR105E</t>
  </si>
  <si>
    <t>KJR106E</t>
  </si>
  <si>
    <t>KJRT02E</t>
  </si>
  <si>
    <t>KJRT03E</t>
  </si>
  <si>
    <t>KJRT04E</t>
  </si>
  <si>
    <t>MS-блоки</t>
  </si>
  <si>
    <t>Центральный пульт для 3-трубной системы</t>
  </si>
  <si>
    <t>Центральный пульт управления внутренними блоками</t>
  </si>
  <si>
    <t>Центральный пульт управления внутренними блоками (до 16)</t>
  </si>
  <si>
    <t>Центральный пульт on/off (внутренние блоки до 16)</t>
  </si>
  <si>
    <t>ПО для системы централизованного компьютерного управления и мониторинга</t>
  </si>
  <si>
    <t>ИК-пульт управления с адресацией внутренних блоков</t>
  </si>
  <si>
    <t>ИК-пульт управления с адресацией внутренних блоков (для 3-трубной системы)</t>
  </si>
  <si>
    <t>DX PRO IV Heat Pump. НАРУЖНЫЕ БЛОКИ</t>
  </si>
  <si>
    <t>KSGM21HFAN1</t>
  </si>
  <si>
    <t>KSGM26HFAN1</t>
  </si>
  <si>
    <t>KSGM35HFAN1</t>
  </si>
  <si>
    <t>KSGM53HFAN1</t>
  </si>
  <si>
    <t>KSGM61HFAN1</t>
  </si>
  <si>
    <t>KSGM70HFAN1</t>
  </si>
  <si>
    <t>KSRM21HFAN1</t>
  </si>
  <si>
    <t>KSRM26HFAN1</t>
  </si>
  <si>
    <t>KSRM35HFAN1</t>
  </si>
  <si>
    <t>KSRM53HFAN1</t>
  </si>
  <si>
    <t>KSRM61HFAN1</t>
  </si>
  <si>
    <t>KSRM70HFAN1</t>
  </si>
  <si>
    <t>KSRK21HFAN1</t>
  </si>
  <si>
    <t>KSRK26HFAN1</t>
  </si>
  <si>
    <t>KSRK35HFAN1</t>
  </si>
  <si>
    <t>KSGK21HFAN1</t>
  </si>
  <si>
    <t>KSGK26HFAN1</t>
  </si>
  <si>
    <t>KSGK35HFAN1</t>
  </si>
  <si>
    <r>
      <t>С пультом управления</t>
    </r>
    <r>
      <rPr>
        <b/>
        <sz val="9"/>
        <rFont val="Arial"/>
        <family val="2"/>
        <charset val="204"/>
      </rPr>
      <t xml:space="preserve"> KIC-76H</t>
    </r>
  </si>
  <si>
    <r>
      <t>С пультом управления</t>
    </r>
    <r>
      <rPr>
        <b/>
        <sz val="9"/>
        <rFont val="Arial"/>
        <family val="2"/>
        <charset val="204"/>
      </rPr>
      <t xml:space="preserve"> KIC-11</t>
    </r>
  </si>
  <si>
    <t>KSTU240HFAN1</t>
  </si>
  <si>
    <t>KSTU280HFAN1</t>
  </si>
  <si>
    <t>KSUR240HFAN3</t>
  </si>
  <si>
    <t>KSUR280HFAN3</t>
  </si>
  <si>
    <t>KSTU440HFAN1</t>
  </si>
  <si>
    <t>KSUR440HFAN3</t>
  </si>
  <si>
    <t>KSTU560HFAN1</t>
  </si>
  <si>
    <t>KSUR560HFAN3</t>
  </si>
  <si>
    <t>KIC-11</t>
  </si>
  <si>
    <t>KIC-76H</t>
  </si>
  <si>
    <t>KTRZ250HZAN3-B</t>
  </si>
  <si>
    <t>KTRZ290HZAN3-B</t>
  </si>
  <si>
    <t>KTRZ400HZAN3-B</t>
  </si>
  <si>
    <t>KTRZ450HZAN3-B</t>
  </si>
  <si>
    <t>KTRZ500HZAN3-B</t>
  </si>
  <si>
    <t>KTRZ340HZAN3-B</t>
  </si>
  <si>
    <t>KURZ250HZAN3-B</t>
  </si>
  <si>
    <t>KURZ290HZAN3-B</t>
  </si>
  <si>
    <t>KURZ340HZAN3-B</t>
  </si>
  <si>
    <t>KURZ400HZAN3-B</t>
  </si>
  <si>
    <t>KURZ450HZAN3-B</t>
  </si>
  <si>
    <t>DX PRO IV. НАРУЖНЫЕ БЛОКИ БОЛЬШОЙ ПРОИЗВОДИТЕЛЬНОСТИ</t>
  </si>
  <si>
    <t>KTRZ560HZAN3-B</t>
  </si>
  <si>
    <t>KTRZ615HZAN3-B</t>
  </si>
  <si>
    <t>KTRZ670HZAN3-B</t>
  </si>
  <si>
    <t>22 HP</t>
  </si>
  <si>
    <t>24 HP</t>
  </si>
  <si>
    <t>DX PRO IV Heat Recovery. НАРУЖНЫЕ БЛОКИ</t>
  </si>
  <si>
    <t>KTWY250HZAN3-B</t>
  </si>
  <si>
    <t>KTWY290HZAN3-B</t>
  </si>
  <si>
    <t>KTWY340HZAN3-B</t>
  </si>
  <si>
    <t>KTYY30HFAN1</t>
  </si>
  <si>
    <t>KTYY40HFAN1</t>
  </si>
  <si>
    <t>KTYY50HFAN1</t>
  </si>
  <si>
    <t>KTYY60HFAN1</t>
  </si>
  <si>
    <t>KPZ105</t>
  </si>
  <si>
    <t>KTYY24HFAN1</t>
  </si>
  <si>
    <t>KTLZ24HFAN1</t>
  </si>
  <si>
    <t>KTLZ30HFAN1</t>
  </si>
  <si>
    <t>KTLZ40HFAN1</t>
  </si>
  <si>
    <t>KTHX160HFAN1</t>
  </si>
  <si>
    <t>Дополнительное оборудование для систем DX PRO IV</t>
  </si>
  <si>
    <t>KMS-02Z</t>
  </si>
  <si>
    <t>KMS-04Z</t>
  </si>
  <si>
    <t>KMS-06Z</t>
  </si>
  <si>
    <t>KMS-02ZD</t>
  </si>
  <si>
    <t>KMS-04ZD</t>
  </si>
  <si>
    <t>KJR101Z</t>
  </si>
  <si>
    <t>KJR102Z</t>
  </si>
  <si>
    <t>KJR103Z</t>
  </si>
  <si>
    <t>KJR104Z</t>
  </si>
  <si>
    <t>KJRT02Z</t>
  </si>
  <si>
    <t>KJRT03Z</t>
  </si>
  <si>
    <t>KWC-23</t>
  </si>
  <si>
    <t>KAH-01A</t>
  </si>
  <si>
    <t>KAH-02A</t>
  </si>
  <si>
    <t>KAH-03A</t>
  </si>
  <si>
    <t>KFP21-Z1</t>
  </si>
  <si>
    <t>KFP21-V1</t>
  </si>
  <si>
    <t>KFP21-K1</t>
  </si>
  <si>
    <t>KFP21-T1</t>
  </si>
  <si>
    <t>KFP21-T2</t>
  </si>
  <si>
    <t>KFP21-T3</t>
  </si>
  <si>
    <t>KHHA220CFAN3</t>
  </si>
  <si>
    <t>KHHA350CFAN3</t>
  </si>
  <si>
    <t>KHHA530CFAN3</t>
  </si>
  <si>
    <t>КОМПЛЕКТ ДОПОЛНИТЕЛЬНОГО ОБОРУДОВАНИЯ</t>
  </si>
  <si>
    <t>CCK-22</t>
  </si>
  <si>
    <t>CCK-28</t>
  </si>
  <si>
    <t>CCK-35</t>
  </si>
  <si>
    <t>CCK-53/61</t>
  </si>
  <si>
    <t>CCK-70</t>
  </si>
  <si>
    <t>CCK-105</t>
  </si>
  <si>
    <t>Компрессорно-конденсаторный блок</t>
  </si>
  <si>
    <t>KFV21</t>
  </si>
  <si>
    <t>KHHA1050CFAN3</t>
  </si>
  <si>
    <t>KHHA280CFAN3</t>
  </si>
  <si>
    <t>KHHA610CFAN3</t>
  </si>
  <si>
    <t>KHHA700CFAN3</t>
  </si>
  <si>
    <t>KSUN176HFAN3/-40</t>
  </si>
  <si>
    <t>ИК-пульт KIC-75H</t>
  </si>
  <si>
    <t>KPZ105/KPY142</t>
  </si>
  <si>
    <t>KSRM21HFAN1/-40</t>
  </si>
  <si>
    <t>KSRM26HFAN1/-40</t>
  </si>
  <si>
    <t>KSRM35HFAN1/-40</t>
  </si>
  <si>
    <t>KSRM53HFAN1/-40</t>
  </si>
  <si>
    <t>KSRM61HFAN1/-40</t>
  </si>
  <si>
    <t>KSRM70HFAN1/-40</t>
  </si>
  <si>
    <t>Прайс-лист на оборудование KENTATSU 2015</t>
  </si>
  <si>
    <t>Inverter</t>
  </si>
  <si>
    <t>KSGM26HZAN1</t>
  </si>
  <si>
    <t>KSGM35HZAN1</t>
  </si>
  <si>
    <t>KSGM53HZAN1</t>
  </si>
  <si>
    <t>KSGM70HZAN1</t>
  </si>
  <si>
    <t>KSRM26HZAN1</t>
  </si>
  <si>
    <t>KSRM35HZAN1</t>
  </si>
  <si>
    <t>KSRM53HZAN1</t>
  </si>
  <si>
    <t>KSRM70HZAN1</t>
  </si>
  <si>
    <t>KSTU70HFAN1</t>
  </si>
  <si>
    <t>KSTU105HFAN3</t>
  </si>
  <si>
    <t>KSTU140HFAN3</t>
  </si>
  <si>
    <t>KSTU176HFAN3</t>
  </si>
  <si>
    <t>KSZS35HFAN1</t>
  </si>
  <si>
    <t>KSZS53HFAN1</t>
  </si>
  <si>
    <t>KPU65-D</t>
  </si>
  <si>
    <t>KSUR35HFAN1</t>
  </si>
  <si>
    <t>KSVQ53HFAN1</t>
  </si>
  <si>
    <t>KSVQ70HFAN1</t>
  </si>
  <si>
    <t>KSVQ105HFAN3</t>
  </si>
  <si>
    <t>KSVQ140HFAN3</t>
  </si>
  <si>
    <t>KSVQ176HFAN3</t>
  </si>
  <si>
    <t>KSHE35HFAN1</t>
  </si>
  <si>
    <t>KSHE53HFAN1</t>
  </si>
  <si>
    <t>KSHE70HFAN1</t>
  </si>
  <si>
    <t>KSHE105HFAN3</t>
  </si>
  <si>
    <t>KSHE140HFAN3</t>
  </si>
  <si>
    <t>KSHE176HFAN3</t>
  </si>
  <si>
    <t>KSFV70XFAN1</t>
  </si>
  <si>
    <t>KSFV120XFAN3</t>
  </si>
  <si>
    <t>KSRV70HFAN1</t>
  </si>
  <si>
    <t>KSRV120HFAN3</t>
  </si>
  <si>
    <t>KSFV140XFAN3</t>
  </si>
  <si>
    <t>KSRV140HFAN3</t>
  </si>
  <si>
    <t>15.2+3.5</t>
  </si>
  <si>
    <r>
      <t xml:space="preserve">Мультисистемы K-MRD
</t>
    </r>
    <r>
      <rPr>
        <b/>
        <sz val="10"/>
        <color indexed="10"/>
        <rFont val="Arial"/>
        <family val="2"/>
        <charset val="204"/>
      </rPr>
      <t>R-410a</t>
    </r>
  </si>
  <si>
    <r>
      <t xml:space="preserve">Мультисистемы K-MRC
</t>
    </r>
    <r>
      <rPr>
        <b/>
        <sz val="10"/>
        <color indexed="10"/>
        <rFont val="Arial"/>
        <family val="2"/>
        <charset val="204"/>
      </rPr>
      <t>R-410a</t>
    </r>
  </si>
  <si>
    <t>K2MRD40HZAN1</t>
  </si>
  <si>
    <t>K2MRD50HZAN1</t>
  </si>
  <si>
    <t>K3MRD60HZAN1</t>
  </si>
  <si>
    <t>K3MRD80HZAN1</t>
  </si>
  <si>
    <t>K4MRD80HZAN1</t>
  </si>
  <si>
    <t>K4MRD100HZAN1</t>
  </si>
  <si>
    <t>K5MRD100HZAN1</t>
  </si>
  <si>
    <t>K5MRD120HZAN1</t>
  </si>
  <si>
    <t>KMGM20HZAN1</t>
  </si>
  <si>
    <t>KMGM25HZAN1</t>
  </si>
  <si>
    <t>KMGM35HZAN1</t>
  </si>
  <si>
    <t>KMGM50HZAN1</t>
  </si>
  <si>
    <t>KMZE20HZAN1</t>
  </si>
  <si>
    <t>KMZE25HZAN1</t>
  </si>
  <si>
    <t>KMZE35HZAN1</t>
  </si>
  <si>
    <t>KMZE50HZAN1</t>
  </si>
  <si>
    <t>KMKD20HZAN1</t>
  </si>
  <si>
    <t>KMKD25HZAN1</t>
  </si>
  <si>
    <t>KMKD35HZAN1</t>
  </si>
  <si>
    <t>KMKD50HZAN1</t>
  </si>
  <si>
    <t>KHHA450CFAN3</t>
  </si>
  <si>
    <t>KHHA105CFAN3</t>
  </si>
  <si>
    <t>KHHA120CFAN3</t>
  </si>
  <si>
    <t>KHHA160CFAN3</t>
  </si>
  <si>
    <t>CCK-3.5</t>
  </si>
  <si>
    <t>CCK-5.3</t>
  </si>
  <si>
    <t>CCK-7.1</t>
  </si>
  <si>
    <t>CCK-10.5</t>
  </si>
  <si>
    <t>CCK-12</t>
  </si>
  <si>
    <t>CCK-16</t>
  </si>
  <si>
    <t>KTRZ730HZAN3-B</t>
  </si>
  <si>
    <t>KTRZ785HZAN3-B</t>
  </si>
  <si>
    <t>KTRZ850HZAN3-B</t>
  </si>
  <si>
    <t>KTRZ900HZAN3-B</t>
  </si>
  <si>
    <t>26 HP</t>
  </si>
  <si>
    <t>28 HP</t>
  </si>
  <si>
    <t>32 HP</t>
  </si>
  <si>
    <t>KTRZ400HZAN3-C</t>
  </si>
  <si>
    <t>KTRZ450HZAN3-C</t>
  </si>
  <si>
    <t>KTGZ24HFAN1</t>
  </si>
  <si>
    <t>KTGZ30HFAN1</t>
  </si>
  <si>
    <t>KTGZ40HFAN1</t>
  </si>
  <si>
    <t>KTGZ50HFAN1</t>
  </si>
  <si>
    <t>KTGZ60HFAN1</t>
  </si>
  <si>
    <t>KTGZ72HFAN1</t>
  </si>
  <si>
    <t>KMS-01Z</t>
  </si>
  <si>
    <t>KJR105Z</t>
  </si>
  <si>
    <t>Цены действительны с 01.04.2015</t>
  </si>
  <si>
    <t>Розничная цена' 15</t>
  </si>
  <si>
    <t>CCK-45</t>
  </si>
  <si>
    <t>KCB-13</t>
  </si>
  <si>
    <t>KCB-20</t>
  </si>
  <si>
    <t>KCC-43</t>
  </si>
  <si>
    <t>KCW-01</t>
  </si>
  <si>
    <t>KFV21-K1</t>
  </si>
  <si>
    <t>KFV21-T1</t>
  </si>
  <si>
    <t>KFV21-T2</t>
  </si>
  <si>
    <t>KFV21-T3</t>
  </si>
  <si>
    <t>KFV21-V1</t>
  </si>
  <si>
    <t>KFV21-Z1</t>
  </si>
  <si>
    <t>KHHA35CFAN1</t>
  </si>
  <si>
    <t>KHHA53CFAN1</t>
  </si>
  <si>
    <t>KHHA71CFAN1</t>
  </si>
  <si>
    <t>KJRT04Z</t>
  </si>
  <si>
    <t>KSGL21HFAN1</t>
  </si>
  <si>
    <t>KSGL26HFAN1</t>
  </si>
  <si>
    <t>KSGL35HFAN1</t>
  </si>
  <si>
    <t>KSRL21HFAN1</t>
  </si>
  <si>
    <t>KSRL26HFAN1</t>
  </si>
  <si>
    <t>KSRL35HFAN1</t>
  </si>
  <si>
    <t>KSUN140HFAN3/-40</t>
  </si>
  <si>
    <t>KSUN35HFAN1/-40</t>
  </si>
  <si>
    <t>KWC-35</t>
  </si>
  <si>
    <t>KWC-42</t>
  </si>
  <si>
    <t>KWC-43</t>
  </si>
  <si>
    <t>KWC-50</t>
  </si>
  <si>
    <t>6. Мультисистемы K-MRC</t>
  </si>
  <si>
    <t>7. Мультисиcтемы K-MRD</t>
  </si>
  <si>
    <t>8. Крышный кондиционер</t>
  </si>
  <si>
    <t>9. Компрессорно-конденсаторный блок</t>
  </si>
  <si>
    <t>10. Дополнительное оборудование для Сплит-систем</t>
  </si>
  <si>
    <t>11. Система DX PRO. Наружные блоки</t>
  </si>
  <si>
    <t>12. Система DX PRO. Внутренние блоки</t>
  </si>
  <si>
    <t>13. Дополнительное оборудование для систем DX PRO</t>
  </si>
  <si>
    <r>
      <t>С пультом управления</t>
    </r>
    <r>
      <rPr>
        <b/>
        <sz val="9"/>
        <rFont val="Arial"/>
        <family val="2"/>
        <charset val="204"/>
      </rPr>
      <t xml:space="preserve"> KIC-71H</t>
    </r>
  </si>
  <si>
    <t>С пультом управления KIC-71H</t>
  </si>
  <si>
    <t>С пультом управления KIC-76H</t>
  </si>
  <si>
    <t>3-ходовой вентиль</t>
  </si>
  <si>
    <t>Комплект трубной обвязки с 3-содовым вентилем</t>
  </si>
  <si>
    <t>Фанкойлы настенного типа</t>
  </si>
  <si>
    <t>KFGA27H0EN1</t>
  </si>
  <si>
    <r>
      <rPr>
        <sz val="10"/>
        <rFont val="Arial"/>
        <family val="2"/>
        <charset val="204"/>
      </rPr>
      <t xml:space="preserve">с пультом управления </t>
    </r>
    <r>
      <rPr>
        <b/>
        <sz val="10"/>
        <rFont val="Arial"/>
        <family val="2"/>
        <charset val="204"/>
      </rPr>
      <t>KWC-22</t>
    </r>
  </si>
  <si>
    <t>KFGA30H0EN1</t>
  </si>
  <si>
    <t>KFGA33H0EN1</t>
  </si>
  <si>
    <t>KFGA42H0EN1</t>
  </si>
  <si>
    <t>KFGA50H0EN1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</si>
</sst>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[$-FC19]dd\ mmmm\ yyyy\ \г\.;@"/>
    <numFmt numFmtId="166" formatCode="0.0000"/>
    <numFmt numFmtId="167" formatCode="#,##0.0000&quot;р.&quot;"/>
    <numFmt numFmtId="168" formatCode="#,##0[$р.-419]"/>
    <numFmt numFmtId="169" formatCode="[$$-409]#,##0.00"/>
    <numFmt numFmtId="170" formatCode="[$$-409]#,##0.0"/>
  </numFmts>
  <fonts count="46">
    <font>
      <sz val="10"/>
      <name val="Arial Cyr"/>
      <charset val="204"/>
    </font>
    <font>
      <sz val="10"/>
      <name val="Arial Cyr"/>
      <charset val="204"/>
    </font>
    <font>
      <sz val="10"/>
      <name val="Helv"/>
      <family val="2"/>
    </font>
    <font>
      <sz val="8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9"/>
      <color indexed="9"/>
      <name val="Arial"/>
      <family val="2"/>
      <charset val="204"/>
    </font>
    <font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9"/>
      <color indexed="9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name val="Helv"/>
      <charset val="204"/>
    </font>
    <font>
      <b/>
      <sz val="11"/>
      <color indexed="48"/>
      <name val="Helv"/>
      <charset val="204"/>
    </font>
    <font>
      <b/>
      <sz val="11"/>
      <name val="Arial Cyr"/>
      <charset val="204"/>
    </font>
    <font>
      <sz val="11"/>
      <name val="Helv"/>
      <family val="2"/>
    </font>
    <font>
      <b/>
      <sz val="12"/>
      <name val="Helv"/>
      <charset val="204"/>
    </font>
    <font>
      <sz val="12"/>
      <name val="Arial Cyr"/>
      <charset val="204"/>
    </font>
    <font>
      <u/>
      <sz val="7"/>
      <color indexed="12"/>
      <name val="Arial Cyr"/>
      <charset val="204"/>
    </font>
    <font>
      <u/>
      <sz val="10"/>
      <color indexed="12"/>
      <name val="Arial Cyr"/>
      <charset val="204"/>
    </font>
    <font>
      <b/>
      <i/>
      <sz val="10"/>
      <name val="Helv"/>
      <charset val="204"/>
    </font>
    <font>
      <b/>
      <u/>
      <sz val="11"/>
      <name val="Helv"/>
      <charset val="204"/>
    </font>
    <font>
      <b/>
      <sz val="10"/>
      <color indexed="9"/>
      <name val="Helv"/>
      <charset val="204"/>
    </font>
    <font>
      <sz val="10"/>
      <name val="Helv"/>
      <family val="2"/>
      <charset val="204"/>
    </font>
    <font>
      <b/>
      <sz val="10"/>
      <color indexed="10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b/>
      <i/>
      <sz val="10"/>
      <name val="Antique Olive"/>
      <family val="2"/>
    </font>
    <font>
      <sz val="11"/>
      <color indexed="8"/>
      <name val="Antique Olive"/>
      <family val="2"/>
    </font>
    <font>
      <i/>
      <sz val="11"/>
      <color indexed="8"/>
      <name val="Antique Olive"/>
      <family val="2"/>
    </font>
    <font>
      <b/>
      <sz val="10"/>
      <name val="Antique Olive"/>
      <family val="2"/>
    </font>
    <font>
      <sz val="10"/>
      <name val="Antique Olive"/>
      <family val="2"/>
    </font>
    <font>
      <i/>
      <sz val="10"/>
      <name val="Antique Olive"/>
      <family val="2"/>
    </font>
    <font>
      <u/>
      <sz val="12"/>
      <color indexed="12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51"/>
      </patternFill>
    </fill>
    <fill>
      <patternFill patternType="solid">
        <fgColor indexed="26"/>
        <bgColor indexed="51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theme="5" tint="-0.24994659260841701"/>
      </left>
      <right/>
      <top style="double">
        <color theme="5" tint="-0.24994659260841701"/>
      </top>
      <bottom/>
      <diagonal/>
    </border>
    <border>
      <left/>
      <right/>
      <top style="double">
        <color theme="5" tint="-0.24994659260841701"/>
      </top>
      <bottom/>
      <diagonal/>
    </border>
    <border>
      <left/>
      <right style="double">
        <color theme="5" tint="-0.24994659260841701"/>
      </right>
      <top style="double">
        <color theme="5" tint="-0.24994659260841701"/>
      </top>
      <bottom/>
      <diagonal/>
    </border>
    <border>
      <left style="double">
        <color theme="5" tint="-0.24994659260841701"/>
      </left>
      <right/>
      <top/>
      <bottom/>
      <diagonal/>
    </border>
    <border>
      <left/>
      <right style="double">
        <color theme="5" tint="-0.24994659260841701"/>
      </right>
      <top/>
      <bottom/>
      <diagonal/>
    </border>
    <border>
      <left style="double">
        <color theme="5" tint="-0.24994659260841701"/>
      </left>
      <right/>
      <top/>
      <bottom style="double">
        <color theme="5" tint="-0.24994659260841701"/>
      </bottom>
      <diagonal/>
    </border>
    <border>
      <left/>
      <right/>
      <top/>
      <bottom style="double">
        <color theme="5" tint="-0.24994659260841701"/>
      </bottom>
      <diagonal/>
    </border>
    <border>
      <left/>
      <right style="double">
        <color theme="5" tint="-0.24994659260841701"/>
      </right>
      <top/>
      <bottom style="double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38" fillId="0" borderId="0"/>
    <xf numFmtId="0" fontId="38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5" fillId="0" borderId="0"/>
  </cellStyleXfs>
  <cellXfs count="709">
    <xf numFmtId="0" fontId="0" fillId="0" borderId="0" xfId="0"/>
    <xf numFmtId="0" fontId="2" fillId="0" borderId="0" xfId="0" applyFont="1"/>
    <xf numFmtId="3" fontId="13" fillId="0" borderId="1" xfId="0" applyNumberFormat="1" applyFont="1" applyFill="1" applyBorder="1" applyAlignment="1" applyProtection="1">
      <alignment horizontal="center" vertical="center"/>
      <protection hidden="1"/>
    </xf>
    <xf numFmtId="3" fontId="13" fillId="0" borderId="2" xfId="0" applyNumberFormat="1" applyFont="1" applyFill="1" applyBorder="1" applyAlignment="1" applyProtection="1">
      <alignment horizontal="center" vertical="center"/>
      <protection hidden="1"/>
    </xf>
    <xf numFmtId="3" fontId="13" fillId="0" borderId="3" xfId="0" applyNumberFormat="1" applyFont="1" applyFill="1" applyBorder="1" applyAlignment="1" applyProtection="1">
      <alignment horizontal="center" vertical="center"/>
      <protection hidden="1"/>
    </xf>
    <xf numFmtId="0" fontId="25" fillId="2" borderId="4" xfId="0" applyNumberFormat="1" applyFont="1" applyFill="1" applyBorder="1" applyAlignment="1" applyProtection="1">
      <alignment horizontal="center" vertical="center"/>
      <protection locked="0"/>
    </xf>
    <xf numFmtId="165" fontId="25" fillId="2" borderId="5" xfId="0" applyNumberFormat="1" applyFont="1" applyFill="1" applyBorder="1" applyAlignment="1" applyProtection="1">
      <alignment horizontal="center" vertical="center"/>
      <protection locked="0"/>
    </xf>
    <xf numFmtId="166" fontId="25" fillId="2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vertical="top"/>
      <protection hidden="1"/>
    </xf>
    <xf numFmtId="0" fontId="7" fillId="3" borderId="0" xfId="0" applyNumberFormat="1" applyFont="1" applyFill="1" applyBorder="1" applyAlignment="1" applyProtection="1">
      <alignment vertical="top"/>
      <protection hidden="1"/>
    </xf>
    <xf numFmtId="0" fontId="7" fillId="4" borderId="6" xfId="0" applyNumberFormat="1" applyFont="1" applyFill="1" applyBorder="1" applyAlignment="1" applyProtection="1">
      <alignment horizontal="right" vertical="top"/>
      <protection hidden="1"/>
    </xf>
    <xf numFmtId="0" fontId="7" fillId="4" borderId="7" xfId="0" applyNumberFormat="1" applyFont="1" applyFill="1" applyBorder="1" applyAlignment="1" applyProtection="1">
      <alignment horizontal="center" vertical="top"/>
      <protection hidden="1"/>
    </xf>
    <xf numFmtId="14" fontId="4" fillId="4" borderId="8" xfId="0" applyNumberFormat="1" applyFont="1" applyFill="1" applyBorder="1" applyAlignment="1" applyProtection="1">
      <alignment horizontal="center" vertical="top"/>
      <protection hidden="1"/>
    </xf>
    <xf numFmtId="0" fontId="7" fillId="5" borderId="0" xfId="0" applyNumberFormat="1" applyFont="1" applyFill="1" applyBorder="1" applyAlignment="1" applyProtection="1">
      <alignment vertical="top"/>
      <protection hidden="1"/>
    </xf>
    <xf numFmtId="0" fontId="7" fillId="4" borderId="1" xfId="0" applyNumberFormat="1" applyFont="1" applyFill="1" applyBorder="1" applyAlignment="1" applyProtection="1">
      <alignment horizontal="right" vertical="top"/>
      <protection hidden="1"/>
    </xf>
    <xf numFmtId="0" fontId="7" fillId="4" borderId="2" xfId="0" applyNumberFormat="1" applyFont="1" applyFill="1" applyBorder="1" applyAlignment="1" applyProtection="1">
      <alignment horizontal="center" vertical="top"/>
      <protection hidden="1"/>
    </xf>
    <xf numFmtId="167" fontId="4" fillId="4" borderId="3" xfId="0" applyNumberFormat="1" applyFont="1" applyFill="1" applyBorder="1" applyAlignment="1" applyProtection="1">
      <alignment horizontal="center" vertical="top"/>
      <protection hidden="1"/>
    </xf>
    <xf numFmtId="0" fontId="16" fillId="6" borderId="9" xfId="0" applyNumberFormat="1" applyFont="1" applyFill="1" applyBorder="1" applyAlignment="1" applyProtection="1">
      <alignment horizontal="left" vertical="top" wrapText="1"/>
      <protection hidden="1"/>
    </xf>
    <xf numFmtId="0" fontId="17" fillId="6" borderId="10" xfId="0" applyNumberFormat="1" applyFont="1" applyFill="1" applyBorder="1" applyAlignment="1" applyProtection="1">
      <alignment horizontal="left" vertical="top"/>
      <protection hidden="1"/>
    </xf>
    <xf numFmtId="0" fontId="8" fillId="6" borderId="9" xfId="0" applyNumberFormat="1" applyFont="1" applyFill="1" applyBorder="1" applyAlignment="1" applyProtection="1">
      <alignment horizontal="center" vertical="top" wrapText="1"/>
      <protection hidden="1"/>
    </xf>
    <xf numFmtId="0" fontId="8" fillId="6" borderId="10" xfId="0" applyNumberFormat="1" applyFont="1" applyFill="1" applyBorder="1" applyAlignment="1" applyProtection="1">
      <alignment horizontal="center" vertical="top" wrapText="1"/>
      <protection hidden="1"/>
    </xf>
    <xf numFmtId="0" fontId="8" fillId="6" borderId="11" xfId="0" applyNumberFormat="1" applyFont="1" applyFill="1" applyBorder="1" applyAlignment="1" applyProtection="1">
      <alignment horizontal="center" vertical="top" wrapText="1"/>
      <protection hidden="1"/>
    </xf>
    <xf numFmtId="0" fontId="16" fillId="6" borderId="12" xfId="0" applyNumberFormat="1" applyFont="1" applyFill="1" applyBorder="1" applyAlignment="1" applyProtection="1">
      <alignment horizontal="left" vertical="top" wrapText="1"/>
      <protection hidden="1"/>
    </xf>
    <xf numFmtId="0" fontId="17" fillId="6" borderId="13" xfId="0" applyNumberFormat="1" applyFont="1" applyFill="1" applyBorder="1" applyAlignment="1" applyProtection="1">
      <alignment horizontal="left" vertical="top"/>
      <protection hidden="1"/>
    </xf>
    <xf numFmtId="0" fontId="16" fillId="6" borderId="13" xfId="0" applyNumberFormat="1" applyFont="1" applyFill="1" applyBorder="1" applyAlignment="1" applyProtection="1">
      <alignment horizontal="left" vertical="top"/>
      <protection hidden="1"/>
    </xf>
    <xf numFmtId="0" fontId="8" fillId="6" borderId="12" xfId="0" applyNumberFormat="1" applyFont="1" applyFill="1" applyBorder="1" applyAlignment="1" applyProtection="1">
      <alignment horizontal="center" vertical="top" wrapText="1"/>
      <protection hidden="1"/>
    </xf>
    <xf numFmtId="0" fontId="8" fillId="6" borderId="13" xfId="0" applyNumberFormat="1" applyFont="1" applyFill="1" applyBorder="1" applyAlignment="1" applyProtection="1">
      <alignment horizontal="center" vertical="top" wrapText="1"/>
      <protection hidden="1"/>
    </xf>
    <xf numFmtId="0" fontId="8" fillId="6" borderId="14" xfId="0" applyNumberFormat="1" applyFont="1" applyFill="1" applyBorder="1" applyAlignment="1" applyProtection="1">
      <alignment horizontal="center" vertical="top" wrapText="1"/>
      <protection hidden="1"/>
    </xf>
    <xf numFmtId="0" fontId="9" fillId="0" borderId="15" xfId="0" applyNumberFormat="1" applyFont="1" applyFill="1" applyBorder="1" applyAlignment="1" applyProtection="1">
      <alignment horizontal="center" vertical="center"/>
      <protection hidden="1"/>
    </xf>
    <xf numFmtId="0" fontId="9" fillId="0" borderId="16" xfId="0" applyNumberFormat="1" applyFont="1" applyFill="1" applyBorder="1" applyAlignment="1" applyProtection="1">
      <alignment horizontal="center" vertical="center"/>
      <protection hidden="1"/>
    </xf>
    <xf numFmtId="0" fontId="9" fillId="0" borderId="17" xfId="0" applyNumberFormat="1" applyFont="1" applyFill="1" applyBorder="1" applyAlignment="1" applyProtection="1">
      <alignment horizontal="center" vertical="center"/>
      <protection hidden="1"/>
    </xf>
    <xf numFmtId="0" fontId="9" fillId="0" borderId="18" xfId="0" applyNumberFormat="1" applyFont="1" applyFill="1" applyBorder="1" applyAlignment="1" applyProtection="1">
      <alignment horizontal="center" vertical="center"/>
      <protection hidden="1"/>
    </xf>
    <xf numFmtId="0" fontId="9" fillId="0" borderId="19" xfId="0" applyNumberFormat="1" applyFont="1" applyFill="1" applyBorder="1" applyAlignment="1" applyProtection="1">
      <alignment horizontal="center" vertical="center"/>
      <protection hidden="1"/>
    </xf>
    <xf numFmtId="0" fontId="9" fillId="0" borderId="20" xfId="0" applyNumberFormat="1" applyFont="1" applyFill="1" applyBorder="1" applyAlignment="1" applyProtection="1">
      <alignment horizontal="center" vertical="center"/>
      <protection hidden="1"/>
    </xf>
    <xf numFmtId="0" fontId="9" fillId="0" borderId="21" xfId="0" applyNumberFormat="1" applyFont="1" applyFill="1" applyBorder="1" applyAlignment="1" applyProtection="1">
      <alignment horizontal="center" vertical="center"/>
      <protection hidden="1"/>
    </xf>
    <xf numFmtId="0" fontId="9" fillId="0" borderId="22" xfId="0" applyNumberFormat="1" applyFont="1" applyFill="1" applyBorder="1" applyAlignment="1" applyProtection="1">
      <alignment horizontal="center" vertical="center"/>
      <protection hidden="1"/>
    </xf>
    <xf numFmtId="0" fontId="12" fillId="0" borderId="1" xfId="0" applyNumberFormat="1" applyFont="1" applyFill="1" applyBorder="1" applyAlignment="1" applyProtection="1">
      <alignment horizontal="left" vertical="center"/>
      <protection hidden="1"/>
    </xf>
    <xf numFmtId="0" fontId="12" fillId="0" borderId="2" xfId="0" applyNumberFormat="1" applyFont="1" applyFill="1" applyBorder="1" applyAlignment="1" applyProtection="1">
      <alignment horizontal="center" vertical="center"/>
      <protection hidden="1"/>
    </xf>
    <xf numFmtId="0" fontId="10" fillId="0" borderId="23" xfId="0" applyNumberFormat="1" applyFont="1" applyFill="1" applyBorder="1" applyAlignment="1" applyProtection="1">
      <alignment horizontal="center" vertical="center"/>
      <protection hidden="1"/>
    </xf>
    <xf numFmtId="0" fontId="16" fillId="6" borderId="24" xfId="0" applyNumberFormat="1" applyFont="1" applyFill="1" applyBorder="1" applyAlignment="1" applyProtection="1">
      <alignment horizontal="left" vertical="top" wrapText="1"/>
      <protection hidden="1"/>
    </xf>
    <xf numFmtId="2" fontId="9" fillId="0" borderId="16" xfId="0" applyNumberFormat="1" applyFont="1" applyFill="1" applyBorder="1" applyAlignment="1" applyProtection="1">
      <alignment horizontal="center" vertical="center"/>
      <protection hidden="1"/>
    </xf>
    <xf numFmtId="2" fontId="9" fillId="0" borderId="17" xfId="0" applyNumberFormat="1" applyFont="1" applyFill="1" applyBorder="1" applyAlignment="1" applyProtection="1">
      <alignment horizontal="center" vertical="center"/>
      <protection hidden="1"/>
    </xf>
    <xf numFmtId="2" fontId="9" fillId="0" borderId="18" xfId="0" applyNumberFormat="1" applyFont="1" applyFill="1" applyBorder="1" applyAlignment="1" applyProtection="1">
      <alignment horizontal="center" vertical="center"/>
      <protection hidden="1"/>
    </xf>
    <xf numFmtId="2" fontId="9" fillId="0" borderId="20" xfId="0" applyNumberFormat="1" applyFont="1" applyFill="1" applyBorder="1" applyAlignment="1" applyProtection="1">
      <alignment horizontal="center" vertical="center"/>
      <protection hidden="1"/>
    </xf>
    <xf numFmtId="2" fontId="9" fillId="0" borderId="21" xfId="0" applyNumberFormat="1" applyFont="1" applyFill="1" applyBorder="1" applyAlignment="1" applyProtection="1">
      <alignment horizontal="center" vertical="center"/>
      <protection hidden="1"/>
    </xf>
    <xf numFmtId="2" fontId="9" fillId="0" borderId="2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5" borderId="0" xfId="0" applyFill="1" applyProtection="1">
      <protection hidden="1"/>
    </xf>
    <xf numFmtId="0" fontId="8" fillId="6" borderId="11" xfId="0" applyNumberFormat="1" applyFont="1" applyFill="1" applyBorder="1" applyAlignment="1" applyProtection="1">
      <alignment horizontal="center" vertical="center" wrapText="1"/>
      <protection hidden="1"/>
    </xf>
    <xf numFmtId="0" fontId="8" fillId="6" borderId="25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7" xfId="0" applyNumberFormat="1" applyFont="1" applyFill="1" applyBorder="1" applyAlignment="1" applyProtection="1">
      <alignment horizontal="center" vertical="center"/>
      <protection hidden="1"/>
    </xf>
    <xf numFmtId="0" fontId="9" fillId="0" borderId="26" xfId="0" applyNumberFormat="1" applyFont="1" applyFill="1" applyBorder="1" applyAlignment="1" applyProtection="1">
      <alignment horizontal="center" vertical="center"/>
      <protection hidden="1"/>
    </xf>
    <xf numFmtId="0" fontId="12" fillId="0" borderId="20" xfId="0" applyNumberFormat="1" applyFont="1" applyFill="1" applyBorder="1" applyAlignment="1" applyProtection="1">
      <alignment horizontal="left" vertical="center"/>
      <protection hidden="1"/>
    </xf>
    <xf numFmtId="0" fontId="12" fillId="0" borderId="21" xfId="0" applyNumberFormat="1" applyFont="1" applyFill="1" applyBorder="1" applyAlignment="1" applyProtection="1">
      <alignment horizontal="center" vertical="center"/>
      <protection hidden="1"/>
    </xf>
    <xf numFmtId="0" fontId="12" fillId="0" borderId="19" xfId="0" applyNumberFormat="1" applyFont="1" applyFill="1" applyBorder="1" applyAlignment="1" applyProtection="1">
      <alignment horizontal="center" vertical="center"/>
      <protection hidden="1"/>
    </xf>
    <xf numFmtId="3" fontId="13" fillId="0" borderId="20" xfId="0" applyNumberFormat="1" applyFont="1" applyFill="1" applyBorder="1" applyAlignment="1" applyProtection="1">
      <alignment horizontal="center" vertical="center"/>
      <protection hidden="1"/>
    </xf>
    <xf numFmtId="3" fontId="13" fillId="0" borderId="22" xfId="0" applyNumberFormat="1" applyFont="1" applyFill="1" applyBorder="1" applyAlignment="1" applyProtection="1">
      <alignment horizontal="center" vertical="center"/>
      <protection hidden="1"/>
    </xf>
    <xf numFmtId="0" fontId="14" fillId="0" borderId="20" xfId="0" applyNumberFormat="1" applyFont="1" applyFill="1" applyBorder="1" applyAlignment="1" applyProtection="1">
      <alignment horizontal="left" vertical="center"/>
      <protection hidden="1"/>
    </xf>
    <xf numFmtId="0" fontId="14" fillId="0" borderId="21" xfId="0" applyNumberFormat="1" applyFont="1" applyFill="1" applyBorder="1" applyAlignment="1" applyProtection="1">
      <alignment horizontal="center" vertical="center"/>
      <protection hidden="1"/>
    </xf>
    <xf numFmtId="0" fontId="4" fillId="0" borderId="2" xfId="0" applyNumberFormat="1" applyFont="1" applyFill="1" applyBorder="1" applyAlignment="1" applyProtection="1">
      <alignment horizontal="center" vertical="top"/>
      <protection hidden="1"/>
    </xf>
    <xf numFmtId="0" fontId="14" fillId="0" borderId="23" xfId="0" applyNumberFormat="1" applyFont="1" applyFill="1" applyBorder="1" applyAlignment="1" applyProtection="1">
      <alignment horizontal="center" vertical="center"/>
      <protection hidden="1"/>
    </xf>
    <xf numFmtId="0" fontId="13" fillId="0" borderId="1" xfId="0" applyNumberFormat="1" applyFont="1" applyFill="1" applyBorder="1" applyAlignment="1" applyProtection="1">
      <alignment horizontal="center" vertical="center"/>
      <protection hidden="1"/>
    </xf>
    <xf numFmtId="0" fontId="13" fillId="0" borderId="3" xfId="0" applyNumberFormat="1" applyFont="1" applyFill="1" applyBorder="1" applyAlignment="1" applyProtection="1">
      <alignment horizontal="center" vertical="center"/>
      <protection hidden="1"/>
    </xf>
    <xf numFmtId="0" fontId="17" fillId="6" borderId="0" xfId="0" applyNumberFormat="1" applyFont="1" applyFill="1" applyBorder="1" applyAlignment="1" applyProtection="1">
      <alignment horizontal="left" vertical="top"/>
      <protection hidden="1"/>
    </xf>
    <xf numFmtId="0" fontId="16" fillId="6" borderId="9" xfId="0" applyNumberFormat="1" applyFont="1" applyFill="1" applyBorder="1" applyAlignment="1" applyProtection="1">
      <alignment horizontal="center" vertical="top" wrapText="1"/>
      <protection hidden="1"/>
    </xf>
    <xf numFmtId="0" fontId="16" fillId="6" borderId="10" xfId="0" applyNumberFormat="1" applyFont="1" applyFill="1" applyBorder="1" applyAlignment="1" applyProtection="1">
      <alignment horizontal="center" vertical="top" wrapText="1"/>
      <protection hidden="1"/>
    </xf>
    <xf numFmtId="0" fontId="16" fillId="6" borderId="12" xfId="0" applyNumberFormat="1" applyFont="1" applyFill="1" applyBorder="1" applyAlignment="1" applyProtection="1">
      <alignment horizontal="center" vertical="top" wrapText="1"/>
      <protection hidden="1"/>
    </xf>
    <xf numFmtId="0" fontId="16" fillId="6" borderId="13" xfId="0" applyNumberFormat="1" applyFont="1" applyFill="1" applyBorder="1" applyAlignment="1" applyProtection="1">
      <alignment horizontal="center" vertical="top" wrapText="1"/>
      <protection hidden="1"/>
    </xf>
    <xf numFmtId="3" fontId="13" fillId="0" borderId="21" xfId="0" applyNumberFormat="1" applyFont="1" applyFill="1" applyBorder="1" applyAlignment="1" applyProtection="1">
      <alignment horizontal="center" vertical="center"/>
      <protection hidden="1"/>
    </xf>
    <xf numFmtId="0" fontId="13" fillId="0" borderId="21" xfId="0" applyNumberFormat="1" applyFont="1" applyFill="1" applyBorder="1" applyAlignment="1" applyProtection="1">
      <alignment horizontal="center" vertical="center"/>
      <protection hidden="1"/>
    </xf>
    <xf numFmtId="0" fontId="13" fillId="0" borderId="2" xfId="0" applyNumberFormat="1" applyFont="1" applyFill="1" applyBorder="1" applyAlignment="1" applyProtection="1">
      <alignment horizontal="center" vertical="center"/>
      <protection hidden="1"/>
    </xf>
    <xf numFmtId="0" fontId="16" fillId="6" borderId="11" xfId="0" applyNumberFormat="1" applyFont="1" applyFill="1" applyBorder="1" applyAlignment="1" applyProtection="1">
      <alignment horizontal="center" vertical="top" wrapText="1"/>
      <protection hidden="1"/>
    </xf>
    <xf numFmtId="0" fontId="14" fillId="0" borderId="1" xfId="0" applyNumberFormat="1" applyFont="1" applyFill="1" applyBorder="1" applyAlignment="1" applyProtection="1">
      <alignment horizontal="left" vertical="center"/>
      <protection hidden="1"/>
    </xf>
    <xf numFmtId="0" fontId="14" fillId="0" borderId="2" xfId="0" applyNumberFormat="1" applyFont="1" applyFill="1" applyBorder="1" applyAlignment="1" applyProtection="1">
      <alignment horizontal="center" vertical="center"/>
      <protection hidden="1"/>
    </xf>
    <xf numFmtId="0" fontId="19" fillId="6" borderId="24" xfId="0" applyNumberFormat="1" applyFont="1" applyFill="1" applyBorder="1" applyAlignment="1" applyProtection="1">
      <alignment horizontal="left" vertical="top" wrapText="1"/>
      <protection hidden="1"/>
    </xf>
    <xf numFmtId="0" fontId="19" fillId="6" borderId="9" xfId="0" applyNumberFormat="1" applyFont="1" applyFill="1" applyBorder="1" applyAlignment="1" applyProtection="1">
      <alignment horizontal="center" vertical="top" wrapText="1"/>
      <protection hidden="1"/>
    </xf>
    <xf numFmtId="0" fontId="19" fillId="6" borderId="10" xfId="0" applyNumberFormat="1" applyFont="1" applyFill="1" applyBorder="1" applyAlignment="1" applyProtection="1">
      <alignment horizontal="center" vertical="top" wrapText="1"/>
      <protection hidden="1"/>
    </xf>
    <xf numFmtId="0" fontId="19" fillId="6" borderId="12" xfId="0" applyNumberFormat="1" applyFont="1" applyFill="1" applyBorder="1" applyAlignment="1" applyProtection="1">
      <alignment horizontal="center" vertical="top" wrapText="1"/>
      <protection hidden="1"/>
    </xf>
    <xf numFmtId="0" fontId="19" fillId="6" borderId="13" xfId="0" applyNumberFormat="1" applyFont="1" applyFill="1" applyBorder="1" applyAlignment="1" applyProtection="1">
      <alignment horizontal="center" vertical="top" wrapText="1"/>
      <protection hidden="1"/>
    </xf>
    <xf numFmtId="2" fontId="15" fillId="0" borderId="17" xfId="0" applyNumberFormat="1" applyFont="1" applyFill="1" applyBorder="1" applyAlignment="1" applyProtection="1">
      <alignment horizontal="center" vertical="center"/>
      <protection hidden="1"/>
    </xf>
    <xf numFmtId="2" fontId="15" fillId="0" borderId="21" xfId="0" applyNumberFormat="1" applyFont="1" applyFill="1" applyBorder="1" applyAlignment="1" applyProtection="1">
      <alignment horizontal="center" vertical="center"/>
      <protection hidden="1"/>
    </xf>
    <xf numFmtId="3" fontId="12" fillId="0" borderId="21" xfId="0" applyNumberFormat="1" applyFont="1" applyFill="1" applyBorder="1" applyAlignment="1" applyProtection="1">
      <alignment horizontal="center" vertical="center"/>
      <protection hidden="1"/>
    </xf>
    <xf numFmtId="3" fontId="12" fillId="0" borderId="22" xfId="0" applyNumberFormat="1" applyFont="1" applyFill="1" applyBorder="1" applyAlignment="1" applyProtection="1">
      <alignment horizontal="center" vertical="center"/>
      <protection hidden="1"/>
    </xf>
    <xf numFmtId="0" fontId="8" fillId="6" borderId="9" xfId="0" applyNumberFormat="1" applyFont="1" applyFill="1" applyBorder="1" applyAlignment="1" applyProtection="1">
      <alignment horizontal="left" vertical="center" wrapText="1"/>
      <protection hidden="1"/>
    </xf>
    <xf numFmtId="0" fontId="8" fillId="6" borderId="10" xfId="0" applyNumberFormat="1" applyFont="1" applyFill="1" applyBorder="1" applyAlignment="1" applyProtection="1">
      <alignment horizontal="left" vertical="center"/>
      <protection hidden="1"/>
    </xf>
    <xf numFmtId="0" fontId="8" fillId="6" borderId="10" xfId="0" applyNumberFormat="1" applyFont="1" applyFill="1" applyBorder="1" applyAlignment="1" applyProtection="1">
      <alignment horizontal="center" vertical="center" wrapText="1"/>
      <protection hidden="1"/>
    </xf>
    <xf numFmtId="0" fontId="8" fillId="6" borderId="24" xfId="0" applyNumberFormat="1" applyFont="1" applyFill="1" applyBorder="1" applyAlignment="1" applyProtection="1">
      <alignment horizontal="left" vertical="center" wrapText="1"/>
      <protection hidden="1"/>
    </xf>
    <xf numFmtId="0" fontId="8" fillId="6" borderId="0" xfId="0" applyNumberFormat="1" applyFont="1" applyFill="1" applyBorder="1" applyAlignment="1" applyProtection="1">
      <alignment horizontal="left" vertical="center"/>
      <protection hidden="1"/>
    </xf>
    <xf numFmtId="0" fontId="8" fillId="6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6" borderId="12" xfId="0" applyNumberFormat="1" applyFont="1" applyFill="1" applyBorder="1" applyAlignment="1" applyProtection="1">
      <alignment horizontal="left" vertical="center"/>
      <protection hidden="1"/>
    </xf>
    <xf numFmtId="0" fontId="8" fillId="6" borderId="13" xfId="0" applyNumberFormat="1" applyFont="1" applyFill="1" applyBorder="1" applyAlignment="1" applyProtection="1">
      <alignment horizontal="left" vertical="center"/>
      <protection hidden="1"/>
    </xf>
    <xf numFmtId="0" fontId="8" fillId="6" borderId="13" xfId="0" applyNumberFormat="1" applyFont="1" applyFill="1" applyBorder="1" applyAlignment="1" applyProtection="1">
      <alignment horizontal="center" vertical="center" wrapText="1"/>
      <protection hidden="1"/>
    </xf>
    <xf numFmtId="0" fontId="8" fillId="6" borderId="14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NumberFormat="1" applyFont="1" applyFill="1" applyBorder="1" applyAlignment="1" applyProtection="1">
      <alignment vertical="top"/>
      <protection hidden="1"/>
    </xf>
    <xf numFmtId="0" fontId="16" fillId="6" borderId="9" xfId="0" applyNumberFormat="1" applyFont="1" applyFill="1" applyBorder="1" applyAlignment="1" applyProtection="1">
      <alignment horizontal="left" vertical="center" wrapText="1"/>
      <protection hidden="1"/>
    </xf>
    <xf numFmtId="0" fontId="17" fillId="6" borderId="10" xfId="0" applyNumberFormat="1" applyFont="1" applyFill="1" applyBorder="1" applyAlignment="1" applyProtection="1">
      <alignment horizontal="left" vertical="center"/>
      <protection hidden="1"/>
    </xf>
    <xf numFmtId="0" fontId="17" fillId="6" borderId="0" xfId="0" applyNumberFormat="1" applyFont="1" applyFill="1" applyBorder="1" applyAlignment="1" applyProtection="1">
      <alignment horizontal="left" vertical="center"/>
      <protection hidden="1"/>
    </xf>
    <xf numFmtId="0" fontId="16" fillId="6" borderId="24" xfId="0" applyNumberFormat="1" applyFont="1" applyFill="1" applyBorder="1" applyAlignment="1" applyProtection="1">
      <alignment horizontal="left" vertical="center" wrapText="1"/>
      <protection hidden="1"/>
    </xf>
    <xf numFmtId="0" fontId="8" fillId="6" borderId="24" xfId="0" applyNumberFormat="1" applyFont="1" applyFill="1" applyBorder="1" applyAlignment="1" applyProtection="1">
      <alignment horizontal="center" vertical="top" wrapText="1"/>
      <protection hidden="1"/>
    </xf>
    <xf numFmtId="0" fontId="16" fillId="6" borderId="0" xfId="0" applyNumberFormat="1" applyFont="1" applyFill="1" applyBorder="1" applyAlignment="1" applyProtection="1">
      <alignment horizontal="center" vertical="top" wrapText="1"/>
      <protection hidden="1"/>
    </xf>
    <xf numFmtId="0" fontId="16" fillId="6" borderId="25" xfId="0" applyNumberFormat="1" applyFont="1" applyFill="1" applyBorder="1" applyAlignment="1" applyProtection="1">
      <alignment horizontal="center" vertical="top" wrapText="1"/>
      <protection hidden="1"/>
    </xf>
    <xf numFmtId="0" fontId="13" fillId="0" borderId="23" xfId="0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Fill="1" applyBorder="1" applyAlignment="1" applyProtection="1">
      <alignment horizontal="center" vertical="top"/>
      <protection hidden="1"/>
    </xf>
    <xf numFmtId="0" fontId="7" fillId="0" borderId="2" xfId="0" applyNumberFormat="1" applyFont="1" applyFill="1" applyBorder="1" applyAlignment="1" applyProtection="1">
      <alignment horizontal="center" vertical="top"/>
      <protection hidden="1"/>
    </xf>
    <xf numFmtId="2" fontId="9" fillId="0" borderId="6" xfId="0" applyNumberFormat="1" applyFont="1" applyFill="1" applyBorder="1" applyAlignment="1" applyProtection="1">
      <alignment horizontal="center" vertical="center"/>
      <protection hidden="1"/>
    </xf>
    <xf numFmtId="2" fontId="9" fillId="0" borderId="7" xfId="0" applyNumberFormat="1" applyFont="1" applyFill="1" applyBorder="1" applyAlignment="1" applyProtection="1">
      <alignment horizontal="center" vertical="center"/>
      <protection hidden="1"/>
    </xf>
    <xf numFmtId="2" fontId="9" fillId="0" borderId="8" xfId="0" applyNumberFormat="1" applyFont="1" applyFill="1" applyBorder="1" applyAlignment="1" applyProtection="1">
      <alignment horizontal="center" vertical="center"/>
      <protection hidden="1"/>
    </xf>
    <xf numFmtId="3" fontId="12" fillId="0" borderId="20" xfId="0" applyNumberFormat="1" applyFont="1" applyFill="1" applyBorder="1" applyAlignment="1" applyProtection="1">
      <alignment horizontal="center" vertical="center"/>
      <protection hidden="1"/>
    </xf>
    <xf numFmtId="0" fontId="7" fillId="3" borderId="0" xfId="0" applyNumberFormat="1" applyFont="1" applyFill="1" applyBorder="1" applyAlignment="1" applyProtection="1">
      <alignment horizontal="center" vertical="top"/>
      <protection hidden="1"/>
    </xf>
    <xf numFmtId="0" fontId="7" fillId="0" borderId="0" xfId="0" applyNumberFormat="1" applyFont="1" applyFill="1" applyBorder="1" applyAlignment="1" applyProtection="1">
      <alignment horizontal="center" vertical="top"/>
      <protection hidden="1"/>
    </xf>
    <xf numFmtId="0" fontId="12" fillId="0" borderId="23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NumberFormat="1" applyFont="1" applyFill="1" applyBorder="1" applyAlignment="1" applyProtection="1">
      <alignment vertical="top"/>
      <protection hidden="1"/>
    </xf>
    <xf numFmtId="0" fontId="18" fillId="0" borderId="0" xfId="0" applyNumberFormat="1" applyFont="1" applyFill="1" applyBorder="1" applyAlignment="1" applyProtection="1">
      <alignment horizontal="center" vertical="top"/>
      <protection hidden="1"/>
    </xf>
    <xf numFmtId="0" fontId="8" fillId="6" borderId="9" xfId="0" applyNumberFormat="1" applyFont="1" applyFill="1" applyBorder="1" applyAlignment="1" applyProtection="1">
      <alignment horizontal="center" vertical="center"/>
      <protection hidden="1"/>
    </xf>
    <xf numFmtId="0" fontId="8" fillId="6" borderId="11" xfId="0" applyNumberFormat="1" applyFont="1" applyFill="1" applyBorder="1" applyAlignment="1" applyProtection="1">
      <alignment horizontal="center" vertical="center"/>
      <protection hidden="1"/>
    </xf>
    <xf numFmtId="0" fontId="9" fillId="0" borderId="23" xfId="0" applyNumberFormat="1" applyFont="1" applyFill="1" applyBorder="1" applyAlignment="1" applyProtection="1">
      <alignment horizontal="left" vertical="center"/>
      <protection hidden="1"/>
    </xf>
    <xf numFmtId="0" fontId="15" fillId="0" borderId="19" xfId="0" applyNumberFormat="1" applyFont="1" applyFill="1" applyBorder="1" applyAlignment="1" applyProtection="1">
      <alignment horizontal="center" vertical="center"/>
      <protection hidden="1"/>
    </xf>
    <xf numFmtId="0" fontId="13" fillId="0" borderId="1" xfId="0" applyNumberFormat="1" applyFont="1" applyFill="1" applyBorder="1" applyAlignment="1" applyProtection="1">
      <alignment horizontal="left" vertical="center"/>
      <protection hidden="1"/>
    </xf>
    <xf numFmtId="0" fontId="8" fillId="6" borderId="27" xfId="0" applyNumberFormat="1" applyFont="1" applyFill="1" applyBorder="1" applyAlignment="1" applyProtection="1">
      <alignment horizontal="left" vertical="center"/>
      <protection hidden="1"/>
    </xf>
    <xf numFmtId="0" fontId="8" fillId="6" borderId="28" xfId="0" applyNumberFormat="1" applyFont="1" applyFill="1" applyBorder="1" applyAlignment="1" applyProtection="1">
      <alignment horizontal="left" vertical="center"/>
      <protection hidden="1"/>
    </xf>
    <xf numFmtId="0" fontId="8" fillId="6" borderId="27" xfId="0" applyNumberFormat="1" applyFont="1" applyFill="1" applyBorder="1" applyAlignment="1" applyProtection="1">
      <alignment horizontal="center" vertical="center"/>
      <protection hidden="1"/>
    </xf>
    <xf numFmtId="0" fontId="8" fillId="6" borderId="28" xfId="0" applyNumberFormat="1" applyFont="1" applyFill="1" applyBorder="1" applyAlignment="1" applyProtection="1">
      <alignment horizontal="center" vertical="center"/>
      <protection hidden="1"/>
    </xf>
    <xf numFmtId="0" fontId="8" fillId="6" borderId="4" xfId="0" applyNumberFormat="1" applyFont="1" applyFill="1" applyBorder="1" applyAlignment="1" applyProtection="1">
      <alignment horizontal="center" vertical="center"/>
      <protection hidden="1"/>
    </xf>
    <xf numFmtId="3" fontId="12" fillId="0" borderId="1" xfId="0" applyNumberFormat="1" applyFont="1" applyFill="1" applyBorder="1" applyAlignment="1" applyProtection="1">
      <alignment horizontal="center" vertical="center"/>
      <protection hidden="1"/>
    </xf>
    <xf numFmtId="3" fontId="12" fillId="0" borderId="2" xfId="0" applyNumberFormat="1" applyFont="1" applyFill="1" applyBorder="1" applyAlignment="1" applyProtection="1">
      <alignment horizontal="center" vertical="center"/>
      <protection hidden="1"/>
    </xf>
    <xf numFmtId="3" fontId="12" fillId="0" borderId="3" xfId="0" applyNumberFormat="1" applyFont="1" applyFill="1" applyBorder="1" applyAlignment="1" applyProtection="1">
      <alignment horizontal="center" vertical="center"/>
      <protection hidden="1"/>
    </xf>
    <xf numFmtId="0" fontId="15" fillId="0" borderId="15" xfId="0" applyNumberFormat="1" applyFont="1" applyFill="1" applyBorder="1" applyAlignment="1" applyProtection="1">
      <alignment horizontal="center" vertical="center"/>
      <protection hidden="1"/>
    </xf>
    <xf numFmtId="2" fontId="15" fillId="0" borderId="16" xfId="0" applyNumberFormat="1" applyFont="1" applyFill="1" applyBorder="1" applyAlignment="1" applyProtection="1">
      <alignment horizontal="center" vertical="center"/>
      <protection hidden="1"/>
    </xf>
    <xf numFmtId="2" fontId="15" fillId="0" borderId="18" xfId="0" applyNumberFormat="1" applyFont="1" applyFill="1" applyBorder="1" applyAlignment="1" applyProtection="1">
      <alignment horizontal="center" vertical="center"/>
      <protection hidden="1"/>
    </xf>
    <xf numFmtId="2" fontId="15" fillId="0" borderId="20" xfId="0" applyNumberFormat="1" applyFont="1" applyFill="1" applyBorder="1" applyAlignment="1" applyProtection="1">
      <alignment horizontal="center" vertical="center"/>
      <protection hidden="1"/>
    </xf>
    <xf numFmtId="2" fontId="15" fillId="0" borderId="22" xfId="0" applyNumberFormat="1" applyFont="1" applyFill="1" applyBorder="1" applyAlignment="1" applyProtection="1">
      <alignment horizontal="center" vertical="center"/>
      <protection hidden="1"/>
    </xf>
    <xf numFmtId="0" fontId="13" fillId="0" borderId="20" xfId="0" applyNumberFormat="1" applyFont="1" applyFill="1" applyBorder="1" applyAlignment="1" applyProtection="1">
      <alignment horizontal="left" vertical="center"/>
      <protection hidden="1"/>
    </xf>
    <xf numFmtId="0" fontId="13" fillId="0" borderId="19" xfId="0" applyNumberFormat="1" applyFont="1" applyFill="1" applyBorder="1" applyAlignment="1" applyProtection="1">
      <alignment horizontal="center" vertical="center"/>
      <protection hidden="1"/>
    </xf>
    <xf numFmtId="0" fontId="8" fillId="6" borderId="10" xfId="0" applyNumberFormat="1" applyFont="1" applyFill="1" applyBorder="1" applyAlignment="1" applyProtection="1">
      <alignment horizontal="center" vertical="center"/>
      <protection hidden="1"/>
    </xf>
    <xf numFmtId="0" fontId="16" fillId="6" borderId="9" xfId="0" applyNumberFormat="1" applyFont="1" applyFill="1" applyBorder="1" applyAlignment="1" applyProtection="1">
      <alignment horizontal="left" vertical="center"/>
      <protection hidden="1"/>
    </xf>
    <xf numFmtId="0" fontId="9" fillId="0" borderId="23" xfId="0" applyNumberFormat="1" applyFont="1" applyFill="1" applyBorder="1" applyAlignment="1" applyProtection="1">
      <alignment horizontal="center" vertical="center"/>
      <protection hidden="1"/>
    </xf>
    <xf numFmtId="0" fontId="8" fillId="6" borderId="25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Font="1" applyProtection="1">
      <protection hidden="1"/>
    </xf>
    <xf numFmtId="0" fontId="2" fillId="3" borderId="0" xfId="0" applyFont="1" applyFill="1" applyProtection="1">
      <protection hidden="1"/>
    </xf>
    <xf numFmtId="0" fontId="2" fillId="5" borderId="0" xfId="0" applyFont="1" applyFill="1" applyProtection="1">
      <protection hidden="1"/>
    </xf>
    <xf numFmtId="0" fontId="10" fillId="2" borderId="21" xfId="0" applyFont="1" applyFill="1" applyBorder="1" applyAlignment="1" applyProtection="1">
      <alignment horizontal="center" vertical="center" wrapText="1"/>
      <protection hidden="1"/>
    </xf>
    <xf numFmtId="0" fontId="20" fillId="6" borderId="9" xfId="0" applyNumberFormat="1" applyFont="1" applyFill="1" applyBorder="1" applyAlignment="1" applyProtection="1">
      <alignment vertical="top"/>
      <protection hidden="1"/>
    </xf>
    <xf numFmtId="0" fontId="20" fillId="6" borderId="10" xfId="0" applyNumberFormat="1" applyFont="1" applyFill="1" applyBorder="1" applyAlignment="1" applyProtection="1">
      <alignment horizontal="center" vertical="top"/>
      <protection hidden="1"/>
    </xf>
    <xf numFmtId="0" fontId="20" fillId="6" borderId="11" xfId="0" applyNumberFormat="1" applyFont="1" applyFill="1" applyBorder="1" applyAlignment="1" applyProtection="1">
      <alignment horizontal="center" vertical="top"/>
      <protection hidden="1"/>
    </xf>
    <xf numFmtId="0" fontId="20" fillId="6" borderId="24" xfId="0" applyNumberFormat="1" applyFont="1" applyFill="1" applyBorder="1" applyAlignment="1" applyProtection="1">
      <alignment vertical="top"/>
      <protection hidden="1"/>
    </xf>
    <xf numFmtId="0" fontId="11" fillId="0" borderId="26" xfId="0" applyNumberFormat="1" applyFont="1" applyFill="1" applyBorder="1" applyAlignment="1" applyProtection="1">
      <alignment horizontal="center" vertical="top"/>
      <protection hidden="1"/>
    </xf>
    <xf numFmtId="0" fontId="11" fillId="0" borderId="6" xfId="0" applyNumberFormat="1" applyFont="1" applyFill="1" applyBorder="1" applyAlignment="1" applyProtection="1">
      <alignment horizontal="center" vertical="top"/>
      <protection hidden="1"/>
    </xf>
    <xf numFmtId="0" fontId="11" fillId="0" borderId="7" xfId="0" applyNumberFormat="1" applyFont="1" applyFill="1" applyBorder="1" applyAlignment="1" applyProtection="1">
      <alignment horizontal="center" vertical="top"/>
      <protection hidden="1"/>
    </xf>
    <xf numFmtId="0" fontId="11" fillId="0" borderId="8" xfId="0" applyNumberFormat="1" applyFont="1" applyFill="1" applyBorder="1" applyAlignment="1" applyProtection="1">
      <alignment horizontal="center" vertical="top"/>
      <protection hidden="1"/>
    </xf>
    <xf numFmtId="0" fontId="11" fillId="0" borderId="19" xfId="0" applyNumberFormat="1" applyFont="1" applyFill="1" applyBorder="1" applyAlignment="1" applyProtection="1">
      <alignment horizontal="center" vertical="top"/>
      <protection hidden="1"/>
    </xf>
    <xf numFmtId="0" fontId="11" fillId="0" borderId="20" xfId="0" applyNumberFormat="1" applyFont="1" applyFill="1" applyBorder="1" applyAlignment="1" applyProtection="1">
      <alignment horizontal="center" vertical="top"/>
      <protection hidden="1"/>
    </xf>
    <xf numFmtId="0" fontId="11" fillId="0" borderId="21" xfId="0" applyNumberFormat="1" applyFont="1" applyFill="1" applyBorder="1" applyAlignment="1" applyProtection="1">
      <alignment horizontal="center" vertical="top"/>
      <protection hidden="1"/>
    </xf>
    <xf numFmtId="0" fontId="11" fillId="0" borderId="22" xfId="0" applyNumberFormat="1" applyFont="1" applyFill="1" applyBorder="1" applyAlignment="1" applyProtection="1">
      <alignment horizontal="center" vertical="top"/>
      <protection hidden="1"/>
    </xf>
    <xf numFmtId="0" fontId="21" fillId="0" borderId="1" xfId="0" applyNumberFormat="1" applyFont="1" applyFill="1" applyBorder="1" applyAlignment="1" applyProtection="1">
      <alignment horizontal="left" vertical="top"/>
      <protection hidden="1"/>
    </xf>
    <xf numFmtId="0" fontId="21" fillId="0" borderId="23" xfId="0" applyNumberFormat="1" applyFont="1" applyFill="1" applyBorder="1" applyAlignment="1" applyProtection="1">
      <alignment horizontal="center" vertical="top"/>
      <protection hidden="1"/>
    </xf>
    <xf numFmtId="0" fontId="22" fillId="0" borderId="0" xfId="0" applyNumberFormat="1" applyFont="1" applyFill="1" applyBorder="1" applyAlignment="1" applyProtection="1">
      <alignment vertical="top"/>
      <protection hidden="1"/>
    </xf>
    <xf numFmtId="0" fontId="20" fillId="6" borderId="13" xfId="0" applyNumberFormat="1" applyFont="1" applyFill="1" applyBorder="1" applyAlignment="1" applyProtection="1">
      <alignment horizontal="center" vertical="top"/>
      <protection hidden="1"/>
    </xf>
    <xf numFmtId="0" fontId="20" fillId="6" borderId="13" xfId="0" applyNumberFormat="1" applyFont="1" applyFill="1" applyBorder="1" applyAlignment="1" applyProtection="1">
      <alignment vertical="top"/>
      <protection hidden="1"/>
    </xf>
    <xf numFmtId="0" fontId="7" fillId="0" borderId="29" xfId="0" applyNumberFormat="1" applyFont="1" applyFill="1" applyBorder="1" applyAlignment="1" applyProtection="1">
      <alignment horizontal="left" vertical="top"/>
      <protection hidden="1"/>
    </xf>
    <xf numFmtId="0" fontId="7" fillId="0" borderId="7" xfId="0" applyNumberFormat="1" applyFont="1" applyFill="1" applyBorder="1" applyAlignment="1" applyProtection="1">
      <alignment horizontal="center" vertical="top"/>
      <protection hidden="1"/>
    </xf>
    <xf numFmtId="0" fontId="7" fillId="0" borderId="26" xfId="0" applyNumberFormat="1" applyFont="1" applyFill="1" applyBorder="1" applyAlignment="1" applyProtection="1">
      <alignment horizontal="center" vertical="top"/>
      <protection hidden="1"/>
    </xf>
    <xf numFmtId="0" fontId="7" fillId="0" borderId="17" xfId="0" applyNumberFormat="1" applyFont="1" applyFill="1" applyBorder="1" applyAlignment="1" applyProtection="1">
      <alignment horizontal="center" vertical="top"/>
      <protection hidden="1"/>
    </xf>
    <xf numFmtId="0" fontId="7" fillId="0" borderId="18" xfId="0" applyNumberFormat="1" applyFont="1" applyFill="1" applyBorder="1" applyAlignment="1" applyProtection="1">
      <alignment horizontal="center" vertical="top"/>
      <protection hidden="1"/>
    </xf>
    <xf numFmtId="164" fontId="7" fillId="0" borderId="21" xfId="0" applyNumberFormat="1" applyFont="1" applyFill="1" applyBorder="1" applyAlignment="1" applyProtection="1">
      <alignment horizontal="center" vertical="top"/>
      <protection hidden="1"/>
    </xf>
    <xf numFmtId="164" fontId="7" fillId="0" borderId="22" xfId="0" applyNumberFormat="1" applyFont="1" applyFill="1" applyBorder="1" applyAlignment="1" applyProtection="1">
      <alignment horizontal="center" vertical="top"/>
      <protection hidden="1"/>
    </xf>
    <xf numFmtId="0" fontId="21" fillId="0" borderId="30" xfId="0" applyNumberFormat="1" applyFont="1" applyFill="1" applyBorder="1" applyAlignment="1" applyProtection="1">
      <alignment horizontal="left" vertical="top"/>
      <protection hidden="1"/>
    </xf>
    <xf numFmtId="0" fontId="21" fillId="0" borderId="32" xfId="0" applyNumberFormat="1" applyFont="1" applyFill="1" applyBorder="1" applyAlignment="1" applyProtection="1">
      <alignment horizontal="center" vertical="top"/>
      <protection hidden="1"/>
    </xf>
    <xf numFmtId="0" fontId="19" fillId="6" borderId="24" xfId="0" applyNumberFormat="1" applyFont="1" applyFill="1" applyBorder="1" applyAlignment="1" applyProtection="1">
      <alignment horizontal="left" vertical="center" wrapText="1"/>
      <protection hidden="1"/>
    </xf>
    <xf numFmtId="0" fontId="19" fillId="6" borderId="0" xfId="0" applyNumberFormat="1" applyFont="1" applyFill="1" applyBorder="1" applyAlignment="1" applyProtection="1">
      <alignment horizontal="left" vertical="center" wrapText="1"/>
      <protection hidden="1"/>
    </xf>
    <xf numFmtId="0" fontId="21" fillId="0" borderId="20" xfId="0" applyNumberFormat="1" applyFont="1" applyFill="1" applyBorder="1" applyAlignment="1" applyProtection="1">
      <alignment horizontal="left" vertical="top"/>
      <protection hidden="1"/>
    </xf>
    <xf numFmtId="0" fontId="21" fillId="0" borderId="21" xfId="0" applyNumberFormat="1" applyFont="1" applyFill="1" applyBorder="1" applyAlignment="1" applyProtection="1">
      <alignment horizontal="center" vertical="top"/>
      <protection hidden="1"/>
    </xf>
    <xf numFmtId="0" fontId="5" fillId="0" borderId="19" xfId="0" applyNumberFormat="1" applyFont="1" applyFill="1" applyBorder="1" applyAlignment="1" applyProtection="1">
      <alignment horizontal="center" vertical="top"/>
      <protection hidden="1"/>
    </xf>
    <xf numFmtId="0" fontId="4" fillId="0" borderId="21" xfId="0" applyNumberFormat="1" applyFont="1" applyFill="1" applyBorder="1" applyAlignment="1" applyProtection="1">
      <alignment horizontal="center" vertical="top"/>
      <protection hidden="1"/>
    </xf>
    <xf numFmtId="0" fontId="4" fillId="0" borderId="22" xfId="0" applyNumberFormat="1" applyFont="1" applyFill="1" applyBorder="1" applyAlignment="1" applyProtection="1">
      <alignment horizontal="center" vertical="top"/>
      <protection hidden="1"/>
    </xf>
    <xf numFmtId="0" fontId="4" fillId="0" borderId="3" xfId="0" applyNumberFormat="1" applyFont="1" applyFill="1" applyBorder="1" applyAlignment="1" applyProtection="1">
      <alignment horizontal="center" vertical="top"/>
      <protection hidden="1"/>
    </xf>
    <xf numFmtId="164" fontId="15" fillId="0" borderId="22" xfId="0" applyNumberFormat="1" applyFont="1" applyFill="1" applyBorder="1" applyAlignment="1" applyProtection="1">
      <alignment horizontal="center" vertical="center"/>
      <protection hidden="1"/>
    </xf>
    <xf numFmtId="0" fontId="19" fillId="6" borderId="0" xfId="0" applyNumberFormat="1" applyFont="1" applyFill="1" applyBorder="1" applyAlignment="1" applyProtection="1">
      <alignment horizontal="left" vertical="top" wrapText="1"/>
      <protection hidden="1"/>
    </xf>
    <xf numFmtId="0" fontId="19" fillId="6" borderId="13" xfId="0" applyNumberFormat="1" applyFont="1" applyFill="1" applyBorder="1" applyAlignment="1" applyProtection="1">
      <alignment horizontal="center" vertical="center"/>
      <protection hidden="1"/>
    </xf>
    <xf numFmtId="0" fontId="19" fillId="6" borderId="14" xfId="0" applyNumberFormat="1" applyFont="1" applyFill="1" applyBorder="1" applyAlignment="1" applyProtection="1">
      <alignment horizontal="center" vertical="center"/>
      <protection hidden="1"/>
    </xf>
    <xf numFmtId="0" fontId="11" fillId="0" borderId="17" xfId="0" applyNumberFormat="1" applyFont="1" applyFill="1" applyBorder="1" applyAlignment="1" applyProtection="1">
      <alignment horizontal="center" vertical="top"/>
      <protection hidden="1"/>
    </xf>
    <xf numFmtId="0" fontId="11" fillId="0" borderId="18" xfId="0" applyNumberFormat="1" applyFont="1" applyFill="1" applyBorder="1" applyAlignment="1" applyProtection="1">
      <alignment horizontal="center" vertical="top"/>
      <protection hidden="1"/>
    </xf>
    <xf numFmtId="164" fontId="11" fillId="0" borderId="21" xfId="0" applyNumberFormat="1" applyFont="1" applyFill="1" applyBorder="1" applyAlignment="1" applyProtection="1">
      <alignment horizontal="center" vertical="top"/>
      <protection hidden="1"/>
    </xf>
    <xf numFmtId="164" fontId="11" fillId="0" borderId="22" xfId="0" applyNumberFormat="1" applyFont="1" applyFill="1" applyBorder="1" applyAlignment="1" applyProtection="1">
      <alignment horizontal="center" vertical="top"/>
      <protection hidden="1"/>
    </xf>
    <xf numFmtId="164" fontId="11" fillId="0" borderId="17" xfId="0" applyNumberFormat="1" applyFont="1" applyFill="1" applyBorder="1" applyAlignment="1" applyProtection="1">
      <alignment horizontal="center" vertical="top"/>
      <protection hidden="1"/>
    </xf>
    <xf numFmtId="0" fontId="7" fillId="0" borderId="21" xfId="0" applyNumberFormat="1" applyFont="1" applyFill="1" applyBorder="1" applyAlignment="1" applyProtection="1">
      <alignment horizontal="center" vertical="top"/>
      <protection hidden="1"/>
    </xf>
    <xf numFmtId="0" fontId="7" fillId="0" borderId="22" xfId="0" applyNumberFormat="1" applyFont="1" applyFill="1" applyBorder="1" applyAlignment="1" applyProtection="1">
      <alignment horizontal="center" vertical="top"/>
      <protection hidden="1"/>
    </xf>
    <xf numFmtId="0" fontId="4" fillId="0" borderId="20" xfId="0" applyNumberFormat="1" applyFont="1" applyFill="1" applyBorder="1" applyAlignment="1" applyProtection="1">
      <alignment horizontal="left" vertical="top"/>
      <protection hidden="1"/>
    </xf>
    <xf numFmtId="0" fontId="4" fillId="0" borderId="19" xfId="0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Protection="1">
      <protection hidden="1"/>
    </xf>
    <xf numFmtId="0" fontId="20" fillId="6" borderId="10" xfId="0" applyNumberFormat="1" applyFont="1" applyFill="1" applyBorder="1" applyAlignment="1" applyProtection="1">
      <alignment horizontal="left" vertical="top"/>
      <protection hidden="1"/>
    </xf>
    <xf numFmtId="0" fontId="20" fillId="6" borderId="12" xfId="0" applyNumberFormat="1" applyFont="1" applyFill="1" applyBorder="1" applyAlignment="1" applyProtection="1">
      <alignment horizontal="left" vertical="top"/>
      <protection hidden="1"/>
    </xf>
    <xf numFmtId="0" fontId="20" fillId="6" borderId="13" xfId="0" applyNumberFormat="1" applyFont="1" applyFill="1" applyBorder="1" applyAlignment="1" applyProtection="1">
      <alignment horizontal="left" vertical="top"/>
      <protection hidden="1"/>
    </xf>
    <xf numFmtId="0" fontId="20" fillId="6" borderId="14" xfId="0" applyNumberFormat="1" applyFont="1" applyFill="1" applyBorder="1" applyAlignment="1" applyProtection="1">
      <alignment horizontal="center" vertical="top"/>
      <protection hidden="1"/>
    </xf>
    <xf numFmtId="0" fontId="7" fillId="0" borderId="15" xfId="0" applyNumberFormat="1" applyFont="1" applyFill="1" applyBorder="1" applyAlignment="1" applyProtection="1">
      <alignment horizontal="center" vertical="top"/>
      <protection hidden="1"/>
    </xf>
    <xf numFmtId="0" fontId="7" fillId="0" borderId="19" xfId="0" applyNumberFormat="1" applyFont="1" applyFill="1" applyBorder="1" applyAlignment="1" applyProtection="1">
      <alignment horizontal="center" vertical="top"/>
      <protection hidden="1"/>
    </xf>
    <xf numFmtId="0" fontId="23" fillId="0" borderId="19" xfId="0" applyNumberFormat="1" applyFont="1" applyFill="1" applyBorder="1" applyAlignment="1" applyProtection="1">
      <alignment horizontal="center" vertical="top"/>
      <protection hidden="1"/>
    </xf>
    <xf numFmtId="0" fontId="23" fillId="0" borderId="23" xfId="0" applyNumberFormat="1" applyFont="1" applyFill="1" applyBorder="1" applyAlignment="1" applyProtection="1">
      <alignment horizontal="center" vertical="top"/>
      <protection hidden="1"/>
    </xf>
    <xf numFmtId="0" fontId="20" fillId="6" borderId="11" xfId="0" applyNumberFormat="1" applyFont="1" applyFill="1" applyBorder="1" applyAlignment="1" applyProtection="1">
      <alignment horizontal="left" vertical="top"/>
      <protection hidden="1"/>
    </xf>
    <xf numFmtId="0" fontId="20" fillId="6" borderId="14" xfId="0" applyNumberFormat="1" applyFont="1" applyFill="1" applyBorder="1" applyAlignment="1" applyProtection="1">
      <alignment horizontal="left" vertical="top"/>
      <protection hidden="1"/>
    </xf>
    <xf numFmtId="0" fontId="7" fillId="0" borderId="8" xfId="0" applyNumberFormat="1" applyFont="1" applyFill="1" applyBorder="1" applyAlignment="1" applyProtection="1">
      <alignment horizontal="center" vertical="top"/>
      <protection hidden="1"/>
    </xf>
    <xf numFmtId="164" fontId="7" fillId="0" borderId="17" xfId="0" applyNumberFormat="1" applyFont="1" applyFill="1" applyBorder="1" applyAlignment="1" applyProtection="1">
      <alignment horizontal="center" vertical="top"/>
      <protection hidden="1"/>
    </xf>
    <xf numFmtId="164" fontId="7" fillId="0" borderId="18" xfId="0" applyNumberFormat="1" applyFont="1" applyFill="1" applyBorder="1" applyAlignment="1" applyProtection="1">
      <alignment horizontal="center" vertical="top"/>
      <protection hidden="1"/>
    </xf>
    <xf numFmtId="0" fontId="23" fillId="0" borderId="22" xfId="0" applyNumberFormat="1" applyFont="1" applyFill="1" applyBorder="1" applyAlignment="1" applyProtection="1">
      <alignment horizontal="center" vertical="top"/>
      <protection hidden="1"/>
    </xf>
    <xf numFmtId="0" fontId="23" fillId="0" borderId="3" xfId="0" applyNumberFormat="1" applyFont="1" applyFill="1" applyBorder="1" applyAlignment="1" applyProtection="1">
      <alignment horizontal="center" vertical="top"/>
      <protection hidden="1"/>
    </xf>
    <xf numFmtId="0" fontId="20" fillId="6" borderId="27" xfId="0" applyNumberFormat="1" applyFont="1" applyFill="1" applyBorder="1" applyAlignment="1" applyProtection="1">
      <alignment horizontal="left" vertical="center"/>
      <protection hidden="1"/>
    </xf>
    <xf numFmtId="0" fontId="20" fillId="6" borderId="28" xfId="0" applyNumberFormat="1" applyFont="1" applyFill="1" applyBorder="1" applyAlignment="1" applyProtection="1">
      <alignment horizontal="center" vertical="center"/>
      <protection hidden="1"/>
    </xf>
    <xf numFmtId="0" fontId="20" fillId="6" borderId="4" xfId="0" applyNumberFormat="1" applyFont="1" applyFill="1" applyBorder="1" applyAlignment="1" applyProtection="1">
      <alignment horizontal="center" vertical="center"/>
      <protection hidden="1"/>
    </xf>
    <xf numFmtId="0" fontId="11" fillId="0" borderId="34" xfId="0" applyNumberFormat="1" applyFont="1" applyFill="1" applyBorder="1" applyAlignment="1" applyProtection="1">
      <alignment horizontal="center" vertical="top"/>
      <protection hidden="1"/>
    </xf>
    <xf numFmtId="0" fontId="11" fillId="0" borderId="33" xfId="0" applyNumberFormat="1" applyFont="1" applyFill="1" applyBorder="1" applyAlignment="1" applyProtection="1">
      <alignment horizontal="center" vertical="top"/>
      <protection hidden="1"/>
    </xf>
    <xf numFmtId="0" fontId="19" fillId="6" borderId="28" xfId="0" applyNumberFormat="1" applyFont="1" applyFill="1" applyBorder="1" applyAlignment="1" applyProtection="1">
      <alignment horizontal="center" vertical="top"/>
      <protection hidden="1"/>
    </xf>
    <xf numFmtId="0" fontId="20" fillId="6" borderId="28" xfId="0" applyNumberFormat="1" applyFont="1" applyFill="1" applyBorder="1" applyAlignment="1" applyProtection="1">
      <alignment horizontal="center" vertical="top"/>
      <protection hidden="1"/>
    </xf>
    <xf numFmtId="0" fontId="20" fillId="6" borderId="4" xfId="0" applyNumberFormat="1" applyFont="1" applyFill="1" applyBorder="1" applyAlignment="1" applyProtection="1">
      <alignment horizontal="center" vertical="top"/>
      <protection hidden="1"/>
    </xf>
    <xf numFmtId="164" fontId="11" fillId="0" borderId="18" xfId="0" applyNumberFormat="1" applyFont="1" applyFill="1" applyBorder="1" applyAlignment="1" applyProtection="1">
      <alignment horizontal="center" vertical="top"/>
      <protection hidden="1"/>
    </xf>
    <xf numFmtId="0" fontId="25" fillId="2" borderId="35" xfId="0" applyFont="1" applyFill="1" applyBorder="1" applyAlignment="1" applyProtection="1">
      <alignment horizontal="center" vertical="center"/>
      <protection locked="0"/>
    </xf>
    <xf numFmtId="3" fontId="13" fillId="0" borderId="36" xfId="0" applyNumberFormat="1" applyFont="1" applyFill="1" applyBorder="1" applyAlignment="1" applyProtection="1">
      <alignment horizontal="center" vertical="center"/>
      <protection hidden="1"/>
    </xf>
    <xf numFmtId="0" fontId="2" fillId="5" borderId="37" xfId="0" applyFont="1" applyFill="1" applyBorder="1" applyProtection="1">
      <protection locked="0"/>
    </xf>
    <xf numFmtId="0" fontId="2" fillId="5" borderId="38" xfId="0" applyFont="1" applyFill="1" applyBorder="1" applyProtection="1">
      <protection locked="0"/>
    </xf>
    <xf numFmtId="0" fontId="2" fillId="5" borderId="39" xfId="0" applyFont="1" applyFill="1" applyBorder="1" applyProtection="1">
      <protection locked="0"/>
    </xf>
    <xf numFmtId="0" fontId="2" fillId="5" borderId="40" xfId="0" applyFont="1" applyFill="1" applyBorder="1" applyProtection="1">
      <protection locked="0"/>
    </xf>
    <xf numFmtId="0" fontId="2" fillId="5" borderId="0" xfId="0" applyFont="1" applyFill="1" applyBorder="1" applyProtection="1">
      <protection locked="0"/>
    </xf>
    <xf numFmtId="0" fontId="2" fillId="5" borderId="41" xfId="0" applyFont="1" applyFill="1" applyBorder="1" applyProtection="1">
      <protection locked="0"/>
    </xf>
    <xf numFmtId="0" fontId="24" fillId="2" borderId="28" xfId="0" applyFont="1" applyFill="1" applyBorder="1" applyAlignment="1" applyProtection="1">
      <alignment horizontal="center" vertical="center"/>
      <protection locked="0"/>
    </xf>
    <xf numFmtId="0" fontId="24" fillId="2" borderId="42" xfId="0" applyFont="1" applyFill="1" applyBorder="1" applyAlignment="1" applyProtection="1">
      <alignment horizontal="center" vertical="center"/>
      <protection locked="0"/>
    </xf>
    <xf numFmtId="0" fontId="26" fillId="2" borderId="35" xfId="0" applyFont="1" applyFill="1" applyBorder="1" applyAlignment="1" applyProtection="1">
      <alignment horizontal="center" vertical="center"/>
      <protection locked="0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" fillId="5" borderId="43" xfId="0" applyFont="1" applyFill="1" applyBorder="1" applyProtection="1">
      <protection locked="0"/>
    </xf>
    <xf numFmtId="0" fontId="2" fillId="5" borderId="44" xfId="0" applyFont="1" applyFill="1" applyBorder="1" applyProtection="1">
      <protection locked="0"/>
    </xf>
    <xf numFmtId="0" fontId="2" fillId="5" borderId="45" xfId="0" applyFont="1" applyFill="1" applyBorder="1" applyProtection="1">
      <protection locked="0"/>
    </xf>
    <xf numFmtId="0" fontId="9" fillId="0" borderId="46" xfId="0" applyNumberFormat="1" applyFont="1" applyFill="1" applyBorder="1" applyAlignment="1" applyProtection="1">
      <alignment horizontal="center" vertical="center"/>
      <protection hidden="1"/>
    </xf>
    <xf numFmtId="3" fontId="13" fillId="0" borderId="47" xfId="0" applyNumberFormat="1" applyFont="1" applyFill="1" applyBorder="1" applyAlignment="1" applyProtection="1">
      <alignment horizontal="center" vertical="center"/>
      <protection hidden="1"/>
    </xf>
    <xf numFmtId="0" fontId="20" fillId="6" borderId="7" xfId="0" applyNumberFormat="1" applyFont="1" applyFill="1" applyBorder="1" applyAlignment="1" applyProtection="1">
      <alignment horizontal="center" vertical="center" wrapText="1"/>
      <protection hidden="1"/>
    </xf>
    <xf numFmtId="0" fontId="20" fillId="6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6" borderId="12" xfId="0" applyNumberFormat="1" applyFont="1" applyFill="1" applyBorder="1" applyAlignment="1" applyProtection="1">
      <alignment horizontal="center" vertical="center"/>
      <protection hidden="1"/>
    </xf>
    <xf numFmtId="0" fontId="8" fillId="6" borderId="13" xfId="0" applyNumberFormat="1" applyFont="1" applyFill="1" applyBorder="1" applyAlignment="1" applyProtection="1">
      <alignment horizontal="center" vertical="center"/>
      <protection hidden="1"/>
    </xf>
    <xf numFmtId="0" fontId="8" fillId="6" borderId="14" xfId="0" applyNumberFormat="1" applyFont="1" applyFill="1" applyBorder="1" applyAlignment="1" applyProtection="1">
      <alignment horizontal="center" vertical="center"/>
      <protection hidden="1"/>
    </xf>
    <xf numFmtId="0" fontId="15" fillId="0" borderId="20" xfId="0" applyNumberFormat="1" applyFont="1" applyFill="1" applyBorder="1" applyAlignment="1" applyProtection="1">
      <alignment horizontal="center" vertical="top"/>
      <protection hidden="1"/>
    </xf>
    <xf numFmtId="0" fontId="8" fillId="6" borderId="9" xfId="0" applyNumberFormat="1" applyFont="1" applyFill="1" applyBorder="1" applyAlignment="1" applyProtection="1">
      <alignment vertical="center"/>
      <protection hidden="1"/>
    </xf>
    <xf numFmtId="0" fontId="8" fillId="6" borderId="10" xfId="0" applyNumberFormat="1" applyFont="1" applyFill="1" applyBorder="1" applyAlignment="1" applyProtection="1">
      <alignment vertical="center"/>
      <protection hidden="1"/>
    </xf>
    <xf numFmtId="0" fontId="8" fillId="6" borderId="27" xfId="0" applyNumberFormat="1" applyFont="1" applyFill="1" applyBorder="1" applyAlignment="1" applyProtection="1">
      <alignment vertical="center"/>
      <protection hidden="1"/>
    </xf>
    <xf numFmtId="0" fontId="8" fillId="6" borderId="28" xfId="0" applyNumberFormat="1" applyFont="1" applyFill="1" applyBorder="1" applyAlignment="1" applyProtection="1">
      <alignment vertical="center"/>
      <protection hidden="1"/>
    </xf>
    <xf numFmtId="2" fontId="9" fillId="0" borderId="48" xfId="0" applyNumberFormat="1" applyFont="1" applyFill="1" applyBorder="1" applyAlignment="1" applyProtection="1">
      <alignment horizontal="center" vertical="center"/>
      <protection hidden="1"/>
    </xf>
    <xf numFmtId="0" fontId="9" fillId="0" borderId="49" xfId="0" applyNumberFormat="1" applyFont="1" applyFill="1" applyBorder="1" applyAlignment="1" applyProtection="1">
      <alignment horizontal="center" vertical="center"/>
      <protection hidden="1"/>
    </xf>
    <xf numFmtId="3" fontId="13" fillId="0" borderId="46" xfId="0" applyNumberFormat="1" applyFont="1" applyFill="1" applyBorder="1" applyAlignment="1" applyProtection="1">
      <alignment horizontal="center" vertical="center"/>
      <protection hidden="1"/>
    </xf>
    <xf numFmtId="3" fontId="13" fillId="0" borderId="33" xfId="0" applyNumberFormat="1" applyFont="1" applyFill="1" applyBorder="1" applyAlignment="1" applyProtection="1">
      <alignment horizontal="center" vertical="center"/>
      <protection hidden="1"/>
    </xf>
    <xf numFmtId="0" fontId="8" fillId="6" borderId="0" xfId="0" applyNumberFormat="1" applyFont="1" applyFill="1" applyBorder="1" applyAlignment="1" applyProtection="1">
      <alignment horizontal="center" vertical="top" wrapText="1"/>
      <protection hidden="1"/>
    </xf>
    <xf numFmtId="2" fontId="15" fillId="0" borderId="34" xfId="0" applyNumberFormat="1" applyFont="1" applyFill="1" applyBorder="1" applyAlignment="1" applyProtection="1">
      <alignment horizontal="center" vertical="center"/>
      <protection hidden="1"/>
    </xf>
    <xf numFmtId="2" fontId="15" fillId="0" borderId="33" xfId="0" applyNumberFormat="1" applyFont="1" applyFill="1" applyBorder="1" applyAlignment="1" applyProtection="1">
      <alignment horizontal="center" vertical="center"/>
      <protection hidden="1"/>
    </xf>
    <xf numFmtId="2" fontId="15" fillId="0" borderId="7" xfId="0" applyNumberFormat="1" applyFont="1" applyFill="1" applyBorder="1" applyAlignment="1" applyProtection="1">
      <alignment horizontal="center" vertical="center"/>
      <protection hidden="1"/>
    </xf>
    <xf numFmtId="3" fontId="13" fillId="0" borderId="50" xfId="0" applyNumberFormat="1" applyFont="1" applyFill="1" applyBorder="1" applyAlignment="1" applyProtection="1">
      <alignment horizontal="center" vertical="center"/>
      <protection hidden="1"/>
    </xf>
    <xf numFmtId="3" fontId="13" fillId="0" borderId="51" xfId="0" applyNumberFormat="1" applyFont="1" applyFill="1" applyBorder="1" applyAlignment="1" applyProtection="1">
      <alignment horizontal="center" vertical="center"/>
      <protection hidden="1"/>
    </xf>
    <xf numFmtId="3" fontId="13" fillId="0" borderId="52" xfId="0" applyNumberFormat="1" applyFont="1" applyFill="1" applyBorder="1" applyAlignment="1" applyProtection="1">
      <alignment horizontal="center" vertical="center"/>
      <protection hidden="1"/>
    </xf>
    <xf numFmtId="0" fontId="19" fillId="6" borderId="9" xfId="0" applyNumberFormat="1" applyFont="1" applyFill="1" applyBorder="1" applyAlignment="1" applyProtection="1">
      <alignment horizontal="center" vertical="center"/>
      <protection hidden="1"/>
    </xf>
    <xf numFmtId="0" fontId="19" fillId="6" borderId="12" xfId="0" applyNumberFormat="1" applyFont="1" applyFill="1" applyBorder="1" applyAlignment="1" applyProtection="1">
      <alignment horizontal="center" vertical="center"/>
      <protection hidden="1"/>
    </xf>
    <xf numFmtId="0" fontId="19" fillId="6" borderId="10" xfId="0" applyNumberFormat="1" applyFont="1" applyFill="1" applyBorder="1" applyAlignment="1" applyProtection="1">
      <alignment horizontal="center" vertical="center"/>
      <protection hidden="1"/>
    </xf>
    <xf numFmtId="0" fontId="19" fillId="6" borderId="11" xfId="0" applyNumberFormat="1" applyFont="1" applyFill="1" applyBorder="1" applyAlignment="1" applyProtection="1">
      <alignment horizontal="center" vertical="center"/>
      <protection hidden="1"/>
    </xf>
    <xf numFmtId="0" fontId="5" fillId="0" borderId="21" xfId="0" applyNumberFormat="1" applyFont="1" applyFill="1" applyBorder="1" applyAlignment="1" applyProtection="1">
      <alignment horizontal="center" vertical="top"/>
      <protection hidden="1"/>
    </xf>
    <xf numFmtId="0" fontId="19" fillId="6" borderId="28" xfId="0" applyNumberFormat="1" applyFont="1" applyFill="1" applyBorder="1" applyAlignment="1" applyProtection="1">
      <alignment horizontal="center" vertical="center"/>
      <protection hidden="1"/>
    </xf>
    <xf numFmtId="164" fontId="5" fillId="0" borderId="21" xfId="0" applyNumberFormat="1" applyFont="1" applyFill="1" applyBorder="1" applyAlignment="1" applyProtection="1">
      <alignment horizontal="center" vertical="top"/>
      <protection hidden="1"/>
    </xf>
    <xf numFmtId="0" fontId="19" fillId="6" borderId="13" xfId="0" applyNumberFormat="1" applyFont="1" applyFill="1" applyBorder="1" applyAlignment="1" applyProtection="1">
      <alignment vertical="top"/>
      <protection hidden="1"/>
    </xf>
    <xf numFmtId="164" fontId="15" fillId="0" borderId="6" xfId="0" applyNumberFormat="1" applyFont="1" applyFill="1" applyBorder="1" applyAlignment="1" applyProtection="1">
      <alignment horizontal="center" vertical="center"/>
      <protection hidden="1"/>
    </xf>
    <xf numFmtId="164" fontId="15" fillId="0" borderId="7" xfId="0" applyNumberFormat="1" applyFont="1" applyFill="1" applyBorder="1" applyAlignment="1" applyProtection="1">
      <alignment horizontal="center" vertical="center"/>
      <protection hidden="1"/>
    </xf>
    <xf numFmtId="164" fontId="15" fillId="0" borderId="8" xfId="0" applyNumberFormat="1" applyFont="1" applyFill="1" applyBorder="1" applyAlignment="1" applyProtection="1">
      <alignment horizontal="center" vertical="center"/>
      <protection hidden="1"/>
    </xf>
    <xf numFmtId="164" fontId="15" fillId="0" borderId="20" xfId="0" applyNumberFormat="1" applyFont="1" applyFill="1" applyBorder="1" applyAlignment="1" applyProtection="1">
      <alignment horizontal="center" vertical="center"/>
      <protection hidden="1"/>
    </xf>
    <xf numFmtId="164" fontId="15" fillId="0" borderId="21" xfId="0" applyNumberFormat="1" applyFont="1" applyFill="1" applyBorder="1" applyAlignment="1" applyProtection="1">
      <alignment horizontal="center" vertical="center"/>
      <protection hidden="1"/>
    </xf>
    <xf numFmtId="164" fontId="11" fillId="0" borderId="7" xfId="0" applyNumberFormat="1" applyFont="1" applyFill="1" applyBorder="1" applyAlignment="1" applyProtection="1">
      <alignment horizontal="center" vertical="top"/>
      <protection hidden="1"/>
    </xf>
    <xf numFmtId="164" fontId="11" fillId="0" borderId="8" xfId="0" applyNumberFormat="1" applyFont="1" applyFill="1" applyBorder="1" applyAlignment="1" applyProtection="1">
      <alignment horizontal="center" vertical="top"/>
      <protection hidden="1"/>
    </xf>
    <xf numFmtId="0" fontId="40" fillId="0" borderId="0" xfId="0" applyFont="1" applyFill="1" applyBorder="1"/>
    <xf numFmtId="0" fontId="40" fillId="0" borderId="0" xfId="0" applyFont="1" applyFill="1"/>
    <xf numFmtId="168" fontId="41" fillId="0" borderId="0" xfId="0" applyNumberFormat="1" applyFont="1" applyFill="1"/>
    <xf numFmtId="0" fontId="40" fillId="0" borderId="0" xfId="0" applyFont="1"/>
    <xf numFmtId="0" fontId="42" fillId="0" borderId="0" xfId="2" applyFont="1" applyFill="1" applyBorder="1" applyAlignment="1">
      <alignment horizontal="center" vertical="center" wrapText="1"/>
    </xf>
    <xf numFmtId="168" fontId="39" fillId="0" borderId="0" xfId="2" applyNumberFormat="1" applyFont="1" applyFill="1" applyBorder="1" applyAlignment="1">
      <alignment horizontal="center" vertical="center" wrapText="1"/>
    </xf>
    <xf numFmtId="0" fontId="43" fillId="0" borderId="0" xfId="2" applyFont="1" applyFill="1" applyBorder="1" applyAlignment="1">
      <alignment horizontal="center" vertical="center" wrapText="1"/>
    </xf>
    <xf numFmtId="0" fontId="43" fillId="0" borderId="0" xfId="2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3" fillId="0" borderId="0" xfId="2" applyFont="1" applyFill="1" applyBorder="1" applyAlignment="1">
      <alignment horizontal="center" vertical="top" wrapText="1"/>
    </xf>
    <xf numFmtId="168" fontId="39" fillId="0" borderId="0" xfId="2" applyNumberFormat="1" applyFont="1" applyFill="1" applyBorder="1" applyAlignment="1">
      <alignment horizontal="center" vertical="center"/>
    </xf>
    <xf numFmtId="0" fontId="19" fillId="6" borderId="14" xfId="0" applyNumberFormat="1" applyFont="1" applyFill="1" applyBorder="1" applyAlignment="1" applyProtection="1">
      <alignment horizontal="center" vertical="top" wrapText="1"/>
      <protection hidden="1"/>
    </xf>
    <xf numFmtId="0" fontId="11" fillId="0" borderId="16" xfId="0" applyNumberFormat="1" applyFont="1" applyFill="1" applyBorder="1" applyAlignment="1" applyProtection="1">
      <alignment horizontal="center" vertical="top"/>
      <protection hidden="1"/>
    </xf>
    <xf numFmtId="164" fontId="11" fillId="0" borderId="20" xfId="0" applyNumberFormat="1" applyFont="1" applyFill="1" applyBorder="1" applyAlignment="1" applyProtection="1">
      <alignment horizontal="center" vertical="top"/>
      <protection hidden="1"/>
    </xf>
    <xf numFmtId="0" fontId="20" fillId="6" borderId="12" xfId="0" applyNumberFormat="1" applyFont="1" applyFill="1" applyBorder="1" applyAlignment="1" applyProtection="1">
      <alignment vertical="top"/>
      <protection hidden="1"/>
    </xf>
    <xf numFmtId="0" fontId="7" fillId="0" borderId="16" xfId="0" applyNumberFormat="1" applyFont="1" applyFill="1" applyBorder="1" applyAlignment="1" applyProtection="1">
      <alignment horizontal="center" vertical="top"/>
      <protection hidden="1"/>
    </xf>
    <xf numFmtId="164" fontId="11" fillId="0" borderId="46" xfId="0" applyNumberFormat="1" applyFont="1" applyFill="1" applyBorder="1" applyAlignment="1" applyProtection="1">
      <alignment horizontal="center" vertical="top"/>
      <protection hidden="1"/>
    </xf>
    <xf numFmtId="0" fontId="7" fillId="0" borderId="20" xfId="0" applyNumberFormat="1" applyFont="1" applyFill="1" applyBorder="1" applyAlignment="1" applyProtection="1">
      <alignment horizontal="center" vertical="top"/>
      <protection hidden="1"/>
    </xf>
    <xf numFmtId="0" fontId="19" fillId="6" borderId="27" xfId="0" applyNumberFormat="1" applyFont="1" applyFill="1" applyBorder="1" applyAlignment="1" applyProtection="1">
      <alignment horizontal="center" vertical="center"/>
      <protection hidden="1"/>
    </xf>
    <xf numFmtId="0" fontId="19" fillId="6" borderId="4" xfId="0" applyNumberFormat="1" applyFont="1" applyFill="1" applyBorder="1" applyAlignment="1" applyProtection="1">
      <alignment horizontal="center" vertical="center"/>
      <protection hidden="1"/>
    </xf>
    <xf numFmtId="164" fontId="11" fillId="0" borderId="6" xfId="0" applyNumberFormat="1" applyFont="1" applyFill="1" applyBorder="1" applyAlignment="1" applyProtection="1">
      <alignment horizontal="center" vertical="top"/>
      <protection hidden="1"/>
    </xf>
    <xf numFmtId="3" fontId="13" fillId="0" borderId="18" xfId="0" applyNumberFormat="1" applyFont="1" applyFill="1" applyBorder="1" applyAlignment="1" applyProtection="1">
      <alignment horizontal="center" vertical="center"/>
      <protection hidden="1"/>
    </xf>
    <xf numFmtId="0" fontId="20" fillId="6" borderId="54" xfId="0" applyNumberFormat="1" applyFont="1" applyFill="1" applyBorder="1" applyAlignment="1" applyProtection="1">
      <alignment horizontal="center" vertical="center" wrapText="1"/>
      <protection hidden="1"/>
    </xf>
    <xf numFmtId="0" fontId="20" fillId="6" borderId="27" xfId="0" applyNumberFormat="1" applyFont="1" applyFill="1" applyBorder="1" applyAlignment="1" applyProtection="1">
      <alignment horizontal="center" vertical="top"/>
      <protection hidden="1"/>
    </xf>
    <xf numFmtId="0" fontId="7" fillId="0" borderId="55" xfId="0" applyNumberFormat="1" applyFont="1" applyFill="1" applyBorder="1" applyAlignment="1" applyProtection="1">
      <alignment horizontal="left" vertical="center" wrapText="1"/>
      <protection hidden="1"/>
    </xf>
    <xf numFmtId="0" fontId="5" fillId="0" borderId="55" xfId="0" applyNumberFormat="1" applyFont="1" applyFill="1" applyBorder="1" applyAlignment="1" applyProtection="1">
      <alignment horizontal="left" vertical="center" wrapText="1"/>
      <protection hidden="1"/>
    </xf>
    <xf numFmtId="0" fontId="5" fillId="0" borderId="56" xfId="0" applyNumberFormat="1" applyFont="1" applyFill="1" applyBorder="1" applyAlignment="1" applyProtection="1">
      <alignment horizontal="left" vertical="center" wrapText="1"/>
      <protection hidden="1"/>
    </xf>
    <xf numFmtId="0" fontId="20" fillId="6" borderId="4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0" xfId="0" applyNumberFormat="1" applyFont="1" applyFill="1" applyBorder="1" applyAlignment="1" applyProtection="1">
      <alignment horizontal="center" vertical="top"/>
      <protection hidden="1"/>
    </xf>
    <xf numFmtId="0" fontId="5" fillId="0" borderId="1" xfId="0" applyNumberFormat="1" applyFont="1" applyFill="1" applyBorder="1" applyAlignment="1" applyProtection="1">
      <alignment horizontal="center" vertical="top"/>
      <protection hidden="1"/>
    </xf>
    <xf numFmtId="0" fontId="5" fillId="0" borderId="17" xfId="0" applyNumberFormat="1" applyFont="1" applyFill="1" applyBorder="1" applyAlignment="1" applyProtection="1">
      <alignment horizontal="center" vertical="top"/>
      <protection hidden="1"/>
    </xf>
    <xf numFmtId="0" fontId="20" fillId="6" borderId="9" xfId="0" applyNumberFormat="1" applyFont="1" applyFill="1" applyBorder="1" applyAlignment="1" applyProtection="1">
      <alignment horizontal="center" vertical="top"/>
      <protection hidden="1"/>
    </xf>
    <xf numFmtId="0" fontId="15" fillId="0" borderId="34" xfId="0" applyNumberFormat="1" applyFont="1" applyFill="1" applyBorder="1" applyAlignment="1" applyProtection="1">
      <alignment horizontal="center" vertical="top"/>
      <protection hidden="1"/>
    </xf>
    <xf numFmtId="0" fontId="15" fillId="0" borderId="33" xfId="0" applyNumberFormat="1" applyFont="1" applyFill="1" applyBorder="1" applyAlignment="1" applyProtection="1">
      <alignment horizontal="center" vertical="top"/>
      <protection hidden="1"/>
    </xf>
    <xf numFmtId="0" fontId="13" fillId="0" borderId="36" xfId="0" applyNumberFormat="1" applyFont="1" applyFill="1" applyBorder="1" applyAlignment="1" applyProtection="1">
      <alignment horizontal="center" vertical="center"/>
      <protection hidden="1"/>
    </xf>
    <xf numFmtId="0" fontId="15" fillId="0" borderId="6" xfId="0" applyNumberFormat="1" applyFont="1" applyFill="1" applyBorder="1" applyAlignment="1" applyProtection="1">
      <alignment horizontal="center" vertical="top"/>
      <protection hidden="1"/>
    </xf>
    <xf numFmtId="0" fontId="7" fillId="8" borderId="0" xfId="0" applyNumberFormat="1" applyFont="1" applyFill="1" applyBorder="1" applyAlignment="1" applyProtection="1">
      <alignment vertical="top"/>
      <protection hidden="1"/>
    </xf>
    <xf numFmtId="0" fontId="0" fillId="8" borderId="0" xfId="0" applyFill="1"/>
    <xf numFmtId="0" fontId="0" fillId="8" borderId="0" xfId="0" applyFill="1" applyProtection="1">
      <protection hidden="1"/>
    </xf>
    <xf numFmtId="0" fontId="19" fillId="9" borderId="10" xfId="0" applyNumberFormat="1" applyFont="1" applyFill="1" applyBorder="1" applyAlignment="1" applyProtection="1">
      <alignment horizontal="center" vertical="top" wrapText="1"/>
      <protection hidden="1"/>
    </xf>
    <xf numFmtId="0" fontId="7" fillId="3" borderId="10" xfId="0" applyNumberFormat="1" applyFont="1" applyFill="1" applyBorder="1" applyAlignment="1" applyProtection="1">
      <alignment horizontal="center" vertical="top"/>
      <protection hidden="1"/>
    </xf>
    <xf numFmtId="0" fontId="13" fillId="8" borderId="0" xfId="0" applyNumberFormat="1" applyFont="1" applyFill="1" applyBorder="1" applyAlignment="1" applyProtection="1">
      <alignment horizontal="center" vertical="center"/>
      <protection hidden="1"/>
    </xf>
    <xf numFmtId="0" fontId="4" fillId="8" borderId="0" xfId="0" applyNumberFormat="1" applyFont="1" applyFill="1" applyBorder="1" applyAlignment="1" applyProtection="1">
      <alignment vertical="top"/>
      <protection hidden="1"/>
    </xf>
    <xf numFmtId="0" fontId="4" fillId="8" borderId="0" xfId="0" applyNumberFormat="1" applyFont="1" applyFill="1" applyBorder="1" applyAlignment="1" applyProtection="1">
      <alignment horizontal="center" vertical="top"/>
      <protection hidden="1"/>
    </xf>
    <xf numFmtId="0" fontId="14" fillId="8" borderId="0" xfId="0" applyNumberFormat="1" applyFont="1" applyFill="1" applyBorder="1" applyAlignment="1" applyProtection="1">
      <alignment horizontal="center" vertical="center"/>
      <protection hidden="1"/>
    </xf>
    <xf numFmtId="0" fontId="11" fillId="8" borderId="0" xfId="0" applyNumberFormat="1" applyFont="1" applyFill="1" applyBorder="1" applyAlignment="1" applyProtection="1">
      <alignment vertical="top"/>
      <protection hidden="1"/>
    </xf>
    <xf numFmtId="0" fontId="7" fillId="8" borderId="0" xfId="0" applyNumberFormat="1" applyFont="1" applyFill="1" applyBorder="1" applyAlignment="1" applyProtection="1">
      <alignment horizontal="center" vertical="top"/>
      <protection hidden="1"/>
    </xf>
    <xf numFmtId="0" fontId="2" fillId="8" borderId="0" xfId="0" applyFont="1" applyFill="1" applyProtection="1">
      <protection hidden="1"/>
    </xf>
    <xf numFmtId="0" fontId="2" fillId="8" borderId="0" xfId="0" applyFont="1" applyFill="1" applyAlignment="1" applyProtection="1">
      <protection hidden="1"/>
    </xf>
    <xf numFmtId="0" fontId="2" fillId="8" borderId="0" xfId="0" applyFont="1" applyFill="1" applyAlignment="1" applyProtection="1">
      <alignment horizontal="center"/>
      <protection hidden="1"/>
    </xf>
    <xf numFmtId="0" fontId="4" fillId="0" borderId="1" xfId="0" applyNumberFormat="1" applyFont="1" applyFill="1" applyBorder="1" applyAlignment="1" applyProtection="1">
      <alignment horizontal="center" vertical="top"/>
      <protection hidden="1"/>
    </xf>
    <xf numFmtId="0" fontId="21" fillId="0" borderId="36" xfId="0" applyNumberFormat="1" applyFont="1" applyFill="1" applyBorder="1" applyAlignment="1" applyProtection="1">
      <alignment horizontal="center" vertical="top"/>
      <protection hidden="1"/>
    </xf>
    <xf numFmtId="0" fontId="5" fillId="0" borderId="23" xfId="0" applyNumberFormat="1" applyFont="1" applyFill="1" applyBorder="1" applyAlignment="1" applyProtection="1">
      <alignment horizontal="center" vertical="top"/>
      <protection hidden="1"/>
    </xf>
    <xf numFmtId="0" fontId="4" fillId="0" borderId="56" xfId="0" applyNumberFormat="1" applyFont="1" applyFill="1" applyBorder="1" applyAlignment="1" applyProtection="1">
      <alignment horizontal="left" vertical="top"/>
      <protection hidden="1"/>
    </xf>
    <xf numFmtId="0" fontId="4" fillId="0" borderId="23" xfId="0" applyNumberFormat="1" applyFont="1" applyFill="1" applyBorder="1" applyAlignment="1" applyProtection="1">
      <alignment horizontal="center" vertical="top"/>
      <protection hidden="1"/>
    </xf>
    <xf numFmtId="0" fontId="7" fillId="0" borderId="34" xfId="0" applyNumberFormat="1" applyFont="1" applyFill="1" applyBorder="1" applyAlignment="1" applyProtection="1">
      <alignment horizontal="center" vertical="top"/>
      <protection hidden="1"/>
    </xf>
    <xf numFmtId="164" fontId="7" fillId="0" borderId="33" xfId="0" applyNumberFormat="1" applyFont="1" applyFill="1" applyBorder="1" applyAlignment="1" applyProtection="1">
      <alignment horizontal="center" vertical="top"/>
      <protection hidden="1"/>
    </xf>
    <xf numFmtId="164" fontId="11" fillId="0" borderId="34" xfId="0" applyNumberFormat="1" applyFont="1" applyFill="1" applyBorder="1" applyAlignment="1" applyProtection="1">
      <alignment horizontal="center" vertical="top"/>
      <protection hidden="1"/>
    </xf>
    <xf numFmtId="164" fontId="11" fillId="0" borderId="33" xfId="0" applyNumberFormat="1" applyFont="1" applyFill="1" applyBorder="1" applyAlignment="1" applyProtection="1">
      <alignment horizontal="center" vertical="top"/>
      <protection hidden="1"/>
    </xf>
    <xf numFmtId="0" fontId="4" fillId="0" borderId="36" xfId="0" applyNumberFormat="1" applyFont="1" applyFill="1" applyBorder="1" applyAlignment="1" applyProtection="1">
      <alignment horizontal="center" vertical="top"/>
      <protection hidden="1"/>
    </xf>
    <xf numFmtId="0" fontId="11" fillId="0" borderId="53" xfId="0" applyNumberFormat="1" applyFont="1" applyFill="1" applyBorder="1" applyAlignment="1" applyProtection="1">
      <alignment horizontal="center" vertical="top"/>
      <protection hidden="1"/>
    </xf>
    <xf numFmtId="0" fontId="7" fillId="0" borderId="47" xfId="0" applyNumberFormat="1" applyFont="1" applyFill="1" applyBorder="1" applyAlignment="1" applyProtection="1">
      <alignment horizontal="center" vertical="top"/>
      <protection hidden="1"/>
    </xf>
    <xf numFmtId="164" fontId="15" fillId="0" borderId="58" xfId="0" applyNumberFormat="1" applyFont="1" applyFill="1" applyBorder="1" applyAlignment="1" applyProtection="1">
      <alignment horizontal="center" vertical="center"/>
      <protection hidden="1"/>
    </xf>
    <xf numFmtId="164" fontId="15" fillId="0" borderId="33" xfId="0" applyNumberFormat="1" applyFont="1" applyFill="1" applyBorder="1" applyAlignment="1" applyProtection="1">
      <alignment horizontal="center" vertical="center"/>
      <protection hidden="1"/>
    </xf>
    <xf numFmtId="164" fontId="11" fillId="0" borderId="58" xfId="0" applyNumberFormat="1" applyFont="1" applyFill="1" applyBorder="1" applyAlignment="1" applyProtection="1">
      <alignment horizontal="center" vertical="top"/>
      <protection hidden="1"/>
    </xf>
    <xf numFmtId="0" fontId="11" fillId="0" borderId="58" xfId="0" applyNumberFormat="1" applyFont="1" applyFill="1" applyBorder="1" applyAlignment="1" applyProtection="1">
      <alignment horizontal="center" vertical="top"/>
      <protection hidden="1"/>
    </xf>
    <xf numFmtId="0" fontId="7" fillId="0" borderId="36" xfId="0" applyNumberFormat="1" applyFont="1" applyFill="1" applyBorder="1" applyAlignment="1" applyProtection="1">
      <alignment horizontal="center" vertical="top"/>
      <protection hidden="1"/>
    </xf>
    <xf numFmtId="0" fontId="23" fillId="4" borderId="19" xfId="0" applyNumberFormat="1" applyFont="1" applyFill="1" applyBorder="1" applyAlignment="1" applyProtection="1">
      <alignment horizontal="center" vertical="center"/>
      <protection hidden="1"/>
    </xf>
    <xf numFmtId="0" fontId="23" fillId="4" borderId="23" xfId="0" applyNumberFormat="1" applyFont="1" applyFill="1" applyBorder="1" applyAlignment="1" applyProtection="1">
      <alignment horizontal="center" vertical="center"/>
      <protection hidden="1"/>
    </xf>
    <xf numFmtId="0" fontId="1" fillId="8" borderId="0" xfId="0" applyFont="1" applyFill="1" applyProtection="1">
      <protection hidden="1"/>
    </xf>
    <xf numFmtId="0" fontId="20" fillId="6" borderId="12" xfId="0" applyNumberFormat="1" applyFont="1" applyFill="1" applyBorder="1" applyAlignment="1" applyProtection="1">
      <alignment horizontal="center" vertical="top"/>
      <protection hidden="1"/>
    </xf>
    <xf numFmtId="164" fontId="5" fillId="0" borderId="7" xfId="0" applyNumberFormat="1" applyFont="1" applyFill="1" applyBorder="1" applyAlignment="1" applyProtection="1">
      <alignment horizontal="center" vertical="top"/>
      <protection hidden="1"/>
    </xf>
    <xf numFmtId="164" fontId="7" fillId="0" borderId="15" xfId="0" applyNumberFormat="1" applyFont="1" applyFill="1" applyBorder="1" applyAlignment="1" applyProtection="1">
      <alignment horizontal="center" vertical="top"/>
      <protection hidden="1"/>
    </xf>
    <xf numFmtId="164" fontId="7" fillId="0" borderId="19" xfId="0" applyNumberFormat="1" applyFont="1" applyFill="1" applyBorder="1" applyAlignment="1" applyProtection="1">
      <alignment horizontal="center" vertical="top"/>
      <protection hidden="1"/>
    </xf>
    <xf numFmtId="3" fontId="13" fillId="0" borderId="19" xfId="0" applyNumberFormat="1" applyFont="1" applyFill="1" applyBorder="1" applyAlignment="1" applyProtection="1">
      <alignment horizontal="center" vertical="center"/>
      <protection hidden="1"/>
    </xf>
    <xf numFmtId="3" fontId="13" fillId="0" borderId="23" xfId="0" applyNumberFormat="1" applyFont="1" applyFill="1" applyBorder="1" applyAlignment="1" applyProtection="1">
      <alignment horizontal="center" vertical="center"/>
      <protection hidden="1"/>
    </xf>
    <xf numFmtId="164" fontId="11" fillId="0" borderId="26" xfId="0" applyNumberFormat="1" applyFont="1" applyFill="1" applyBorder="1" applyAlignment="1" applyProtection="1">
      <alignment horizontal="center" vertical="top"/>
      <protection hidden="1"/>
    </xf>
    <xf numFmtId="164" fontId="11" fillId="0" borderId="19" xfId="0" applyNumberFormat="1" applyFont="1" applyFill="1" applyBorder="1" applyAlignment="1" applyProtection="1">
      <alignment horizontal="center" vertical="top"/>
      <protection hidden="1"/>
    </xf>
    <xf numFmtId="0" fontId="4" fillId="8" borderId="0" xfId="0" applyNumberFormat="1" applyFont="1" applyFill="1" applyBorder="1" applyAlignment="1" applyProtection="1">
      <alignment horizontal="left" vertical="top"/>
      <protection hidden="1"/>
    </xf>
    <xf numFmtId="0" fontId="2" fillId="8" borderId="0" xfId="0" applyFont="1" applyFill="1"/>
    <xf numFmtId="0" fontId="23" fillId="4" borderId="33" xfId="0" applyNumberFormat="1" applyFont="1" applyFill="1" applyBorder="1" applyAlignment="1" applyProtection="1">
      <alignment horizontal="center" vertical="center"/>
      <protection hidden="1"/>
    </xf>
    <xf numFmtId="0" fontId="23" fillId="4" borderId="36" xfId="0" applyNumberFormat="1" applyFont="1" applyFill="1" applyBorder="1" applyAlignment="1" applyProtection="1">
      <alignment horizontal="center" vertical="center"/>
      <protection hidden="1"/>
    </xf>
    <xf numFmtId="0" fontId="5" fillId="0" borderId="59" xfId="0" applyNumberFormat="1" applyFont="1" applyFill="1" applyBorder="1" applyAlignment="1" applyProtection="1">
      <alignment horizontal="left" vertical="center" wrapText="1"/>
      <protection hidden="1"/>
    </xf>
    <xf numFmtId="0" fontId="19" fillId="9" borderId="11" xfId="0" applyNumberFormat="1" applyFont="1" applyFill="1" applyBorder="1" applyAlignment="1" applyProtection="1">
      <alignment horizontal="center" vertical="top" wrapText="1"/>
      <protection hidden="1"/>
    </xf>
    <xf numFmtId="2" fontId="9" fillId="0" borderId="70" xfId="0" applyNumberFormat="1" applyFont="1" applyFill="1" applyBorder="1" applyAlignment="1" applyProtection="1">
      <alignment horizontal="center" vertical="center"/>
      <protection hidden="1"/>
    </xf>
    <xf numFmtId="0" fontId="16" fillId="6" borderId="10" xfId="0" applyNumberFormat="1" applyFont="1" applyFill="1" applyBorder="1" applyAlignment="1" applyProtection="1">
      <alignment horizontal="center" vertical="center"/>
      <protection hidden="1"/>
    </xf>
    <xf numFmtId="2" fontId="5" fillId="0" borderId="18" xfId="0" applyNumberFormat="1" applyFont="1" applyFill="1" applyBorder="1" applyAlignment="1" applyProtection="1">
      <alignment horizontal="center" vertical="top"/>
      <protection hidden="1"/>
    </xf>
    <xf numFmtId="2" fontId="5" fillId="0" borderId="22" xfId="0" applyNumberFormat="1" applyFont="1" applyFill="1" applyBorder="1" applyAlignment="1" applyProtection="1">
      <alignment horizontal="center" vertical="top"/>
      <protection hidden="1"/>
    </xf>
    <xf numFmtId="0" fontId="12" fillId="0" borderId="3" xfId="0" applyNumberFormat="1" applyFont="1" applyFill="1" applyBorder="1" applyAlignment="1" applyProtection="1">
      <alignment horizontal="center" vertical="center"/>
      <protection hidden="1"/>
    </xf>
    <xf numFmtId="2" fontId="9" fillId="0" borderId="34" xfId="0" applyNumberFormat="1" applyFont="1" applyFill="1" applyBorder="1" applyAlignment="1" applyProtection="1">
      <alignment horizontal="center" vertical="center"/>
      <protection hidden="1"/>
    </xf>
    <xf numFmtId="2" fontId="9" fillId="0" borderId="33" xfId="0" applyNumberFormat="1" applyFont="1" applyFill="1" applyBorder="1" applyAlignment="1" applyProtection="1">
      <alignment horizontal="center" vertical="center"/>
      <protection hidden="1"/>
    </xf>
    <xf numFmtId="3" fontId="12" fillId="0" borderId="33" xfId="0" applyNumberFormat="1" applyFont="1" applyFill="1" applyBorder="1" applyAlignment="1" applyProtection="1">
      <alignment horizontal="center" vertical="center"/>
      <protection hidden="1"/>
    </xf>
    <xf numFmtId="0" fontId="12" fillId="0" borderId="36" xfId="0" applyNumberFormat="1" applyFont="1" applyFill="1" applyBorder="1" applyAlignment="1" applyProtection="1">
      <alignment horizontal="center" vertical="center"/>
      <protection hidden="1"/>
    </xf>
    <xf numFmtId="0" fontId="19" fillId="6" borderId="0" xfId="0" applyNumberFormat="1" applyFont="1" applyFill="1" applyBorder="1" applyAlignment="1" applyProtection="1">
      <alignment horizontal="center" vertical="top"/>
      <protection hidden="1"/>
    </xf>
    <xf numFmtId="0" fontId="19" fillId="6" borderId="25" xfId="0" applyNumberFormat="1" applyFont="1" applyFill="1" applyBorder="1" applyAlignment="1" applyProtection="1">
      <alignment horizontal="center" vertical="top"/>
      <protection hidden="1"/>
    </xf>
    <xf numFmtId="0" fontId="19" fillId="6" borderId="13" xfId="0" applyNumberFormat="1" applyFont="1" applyFill="1" applyBorder="1" applyAlignment="1" applyProtection="1">
      <alignment horizontal="center" vertical="top"/>
      <protection hidden="1"/>
    </xf>
    <xf numFmtId="0" fontId="19" fillId="6" borderId="14" xfId="0" applyNumberFormat="1" applyFont="1" applyFill="1" applyBorder="1" applyAlignment="1" applyProtection="1">
      <alignment horizontal="center" vertical="top"/>
      <protection hidden="1"/>
    </xf>
    <xf numFmtId="164" fontId="7" fillId="0" borderId="46" xfId="0" applyNumberFormat="1" applyFont="1" applyFill="1" applyBorder="1" applyAlignment="1" applyProtection="1">
      <alignment horizontal="center" vertical="top"/>
      <protection hidden="1"/>
    </xf>
    <xf numFmtId="0" fontId="5" fillId="0" borderId="7" xfId="0" applyNumberFormat="1" applyFont="1" applyFill="1" applyBorder="1" applyAlignment="1" applyProtection="1">
      <alignment horizontal="center" vertical="top"/>
      <protection hidden="1"/>
    </xf>
    <xf numFmtId="0" fontId="20" fillId="6" borderId="13" xfId="0" applyNumberFormat="1" applyFont="1" applyFill="1" applyBorder="1" applyAlignment="1" applyProtection="1">
      <alignment horizontal="center" vertical="center"/>
      <protection hidden="1"/>
    </xf>
    <xf numFmtId="164" fontId="7" fillId="0" borderId="17" xfId="0" applyNumberFormat="1" applyFont="1" applyFill="1" applyBorder="1" applyAlignment="1" applyProtection="1">
      <alignment horizontal="center" vertical="center"/>
      <protection hidden="1"/>
    </xf>
    <xf numFmtId="164" fontId="7" fillId="0" borderId="21" xfId="0" applyNumberFormat="1" applyFont="1" applyFill="1" applyBorder="1" applyAlignment="1" applyProtection="1">
      <alignment horizontal="center" vertical="center"/>
      <protection hidden="1"/>
    </xf>
    <xf numFmtId="164" fontId="11" fillId="0" borderId="7" xfId="0" applyNumberFormat="1" applyFont="1" applyFill="1" applyBorder="1" applyAlignment="1" applyProtection="1">
      <alignment horizontal="center" vertical="center"/>
      <protection hidden="1"/>
    </xf>
    <xf numFmtId="164" fontId="11" fillId="0" borderId="21" xfId="0" applyNumberFormat="1" applyFont="1" applyFill="1" applyBorder="1" applyAlignment="1" applyProtection="1">
      <alignment horizontal="center" vertical="center"/>
      <protection hidden="1"/>
    </xf>
    <xf numFmtId="0" fontId="7" fillId="3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8" borderId="0" xfId="0" applyNumberFormat="1" applyFont="1" applyFill="1" applyBorder="1" applyAlignment="1" applyProtection="1">
      <alignment horizontal="center" vertical="center"/>
      <protection hidden="1"/>
    </xf>
    <xf numFmtId="0" fontId="0" fillId="8" borderId="0" xfId="0" applyFill="1" applyAlignment="1">
      <alignment horizontal="center" vertical="center"/>
    </xf>
    <xf numFmtId="0" fontId="20" fillId="6" borderId="1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hidden="1"/>
    </xf>
    <xf numFmtId="0" fontId="9" fillId="2" borderId="21" xfId="0" applyFont="1" applyFill="1" applyBorder="1" applyAlignment="1" applyProtection="1">
      <alignment horizontal="center" vertical="center" wrapText="1"/>
      <protection hidden="1"/>
    </xf>
    <xf numFmtId="0" fontId="9" fillId="0" borderId="17" xfId="0" applyNumberFormat="1" applyFont="1" applyFill="1" applyBorder="1" applyAlignment="1" applyProtection="1">
      <alignment horizontal="center" vertical="center"/>
      <protection hidden="1"/>
    </xf>
    <xf numFmtId="0" fontId="9" fillId="0" borderId="7" xfId="0" applyNumberFormat="1" applyFont="1" applyFill="1" applyBorder="1" applyAlignment="1" applyProtection="1">
      <alignment horizontal="center" vertical="center"/>
      <protection hidden="1"/>
    </xf>
    <xf numFmtId="3" fontId="12" fillId="0" borderId="47" xfId="0" applyNumberFormat="1" applyFont="1" applyFill="1" applyBorder="1" applyAlignment="1" applyProtection="1">
      <alignment horizontal="center" vertical="center"/>
      <protection hidden="1"/>
    </xf>
    <xf numFmtId="0" fontId="2" fillId="8" borderId="76" xfId="0" applyFont="1" applyFill="1" applyBorder="1" applyProtection="1">
      <protection locked="0"/>
    </xf>
    <xf numFmtId="0" fontId="2" fillId="8" borderId="77" xfId="0" applyFont="1" applyFill="1" applyBorder="1" applyProtection="1">
      <protection locked="0"/>
    </xf>
    <xf numFmtId="0" fontId="2" fillId="8" borderId="78" xfId="0" applyFont="1" applyFill="1" applyBorder="1" applyProtection="1">
      <protection locked="0"/>
    </xf>
    <xf numFmtId="0" fontId="14" fillId="0" borderId="30" xfId="0" applyNumberFormat="1" applyFont="1" applyFill="1" applyBorder="1" applyAlignment="1" applyProtection="1">
      <alignment horizontal="left" vertical="center"/>
      <protection hidden="1"/>
    </xf>
    <xf numFmtId="0" fontId="14" fillId="0" borderId="31" xfId="0" applyNumberFormat="1" applyFont="1" applyFill="1" applyBorder="1" applyAlignment="1" applyProtection="1">
      <alignment horizontal="center" vertical="center"/>
      <protection hidden="1"/>
    </xf>
    <xf numFmtId="0" fontId="12" fillId="0" borderId="32" xfId="0" applyNumberFormat="1" applyFont="1" applyFill="1" applyBorder="1" applyAlignment="1" applyProtection="1">
      <alignment horizontal="center" vertical="center"/>
      <protection hidden="1"/>
    </xf>
    <xf numFmtId="0" fontId="13" fillId="0" borderId="30" xfId="0" applyNumberFormat="1" applyFont="1" applyFill="1" applyBorder="1" applyAlignment="1" applyProtection="1">
      <alignment horizontal="center" vertical="center"/>
      <protection hidden="1"/>
    </xf>
    <xf numFmtId="0" fontId="13" fillId="0" borderId="31" xfId="0" applyNumberFormat="1" applyFont="1" applyFill="1" applyBorder="1" applyAlignment="1" applyProtection="1">
      <alignment horizontal="center" vertical="center"/>
      <protection hidden="1"/>
    </xf>
    <xf numFmtId="0" fontId="13" fillId="0" borderId="81" xfId="0" applyNumberFormat="1" applyFont="1" applyFill="1" applyBorder="1" applyAlignment="1" applyProtection="1">
      <alignment horizontal="center" vertical="center"/>
      <protection hidden="1"/>
    </xf>
    <xf numFmtId="2" fontId="9" fillId="0" borderId="60" xfId="0" applyNumberFormat="1" applyFont="1" applyFill="1" applyBorder="1" applyAlignment="1" applyProtection="1">
      <alignment horizontal="center" vertical="center"/>
      <protection hidden="1"/>
    </xf>
    <xf numFmtId="0" fontId="11" fillId="0" borderId="21" xfId="0" applyNumberFormat="1" applyFont="1" applyFill="1" applyBorder="1" applyAlignment="1" applyProtection="1">
      <alignment horizontal="center" vertical="top"/>
      <protection hidden="1"/>
    </xf>
    <xf numFmtId="0" fontId="5" fillId="0" borderId="20" xfId="0" applyNumberFormat="1" applyFont="1" applyFill="1" applyBorder="1" applyAlignment="1" applyProtection="1">
      <alignment horizontal="center" vertical="center"/>
      <protection hidden="1"/>
    </xf>
    <xf numFmtId="0" fontId="23" fillId="0" borderId="55" xfId="0" applyNumberFormat="1" applyFont="1" applyFill="1" applyBorder="1" applyAlignment="1" applyProtection="1">
      <alignment vertical="top"/>
      <protection hidden="1"/>
    </xf>
    <xf numFmtId="0" fontId="4" fillId="0" borderId="21" xfId="0" applyNumberFormat="1" applyFont="1" applyFill="1" applyBorder="1" applyAlignment="1" applyProtection="1">
      <alignment vertical="top"/>
      <protection hidden="1"/>
    </xf>
    <xf numFmtId="0" fontId="2" fillId="8" borderId="78" xfId="0" applyFont="1" applyFill="1" applyBorder="1"/>
    <xf numFmtId="0" fontId="9" fillId="0" borderId="48" xfId="0" applyNumberFormat="1" applyFont="1" applyFill="1" applyBorder="1" applyAlignment="1" applyProtection="1">
      <alignment horizontal="center" vertical="center"/>
      <protection hidden="1"/>
    </xf>
    <xf numFmtId="0" fontId="9" fillId="0" borderId="21" xfId="0" applyNumberFormat="1" applyFont="1" applyFill="1" applyBorder="1" applyAlignment="1" applyProtection="1">
      <alignment horizontal="center" vertical="center"/>
      <protection hidden="1"/>
    </xf>
    <xf numFmtId="0" fontId="19" fillId="6" borderId="10" xfId="0" applyNumberFormat="1" applyFont="1" applyFill="1" applyBorder="1" applyAlignment="1" applyProtection="1">
      <alignment horizontal="center" vertical="top"/>
      <protection hidden="1"/>
    </xf>
    <xf numFmtId="0" fontId="9" fillId="0" borderId="48" xfId="0" applyNumberFormat="1" applyFont="1" applyFill="1" applyBorder="1" applyAlignment="1" applyProtection="1">
      <alignment horizontal="center" vertical="center"/>
      <protection hidden="1"/>
    </xf>
    <xf numFmtId="0" fontId="9" fillId="0" borderId="21" xfId="0" applyNumberFormat="1" applyFont="1" applyFill="1" applyBorder="1" applyAlignment="1" applyProtection="1">
      <alignment horizontal="center" vertical="center"/>
      <protection hidden="1"/>
    </xf>
    <xf numFmtId="0" fontId="19" fillId="6" borderId="10" xfId="0" applyNumberFormat="1" applyFont="1" applyFill="1" applyBorder="1" applyAlignment="1" applyProtection="1">
      <alignment horizontal="center" vertical="top"/>
      <protection hidden="1"/>
    </xf>
    <xf numFmtId="3" fontId="9" fillId="0" borderId="50" xfId="0" applyNumberFormat="1" applyFont="1" applyFill="1" applyBorder="1" applyAlignment="1" applyProtection="1">
      <alignment horizontal="center" vertical="center"/>
      <protection hidden="1"/>
    </xf>
    <xf numFmtId="3" fontId="9" fillId="0" borderId="51" xfId="0" applyNumberFormat="1" applyFont="1" applyFill="1" applyBorder="1" applyAlignment="1" applyProtection="1">
      <alignment horizontal="center" vertical="center"/>
      <protection hidden="1"/>
    </xf>
    <xf numFmtId="3" fontId="9" fillId="0" borderId="52" xfId="0" applyNumberFormat="1" applyFont="1" applyFill="1" applyBorder="1" applyAlignment="1" applyProtection="1">
      <alignment horizontal="center" vertical="center"/>
      <protection hidden="1"/>
    </xf>
    <xf numFmtId="3" fontId="9" fillId="0" borderId="82" xfId="0" applyNumberFormat="1" applyFont="1" applyFill="1" applyBorder="1" applyAlignment="1" applyProtection="1">
      <alignment horizontal="center" vertical="center"/>
      <protection hidden="1"/>
    </xf>
    <xf numFmtId="3" fontId="9" fillId="0" borderId="16" xfId="0" applyNumberFormat="1" applyFont="1" applyFill="1" applyBorder="1" applyAlignment="1" applyProtection="1">
      <alignment horizontal="center" vertical="center"/>
      <protection hidden="1"/>
    </xf>
    <xf numFmtId="3" fontId="9" fillId="0" borderId="17" xfId="0" applyNumberFormat="1" applyFont="1" applyFill="1" applyBorder="1" applyAlignment="1" applyProtection="1">
      <alignment horizontal="center" vertical="center"/>
      <protection hidden="1"/>
    </xf>
    <xf numFmtId="3" fontId="9" fillId="0" borderId="18" xfId="0" applyNumberFormat="1" applyFont="1" applyFill="1" applyBorder="1" applyAlignment="1" applyProtection="1">
      <alignment horizontal="center" vertical="center"/>
      <protection hidden="1"/>
    </xf>
    <xf numFmtId="3" fontId="9" fillId="0" borderId="20" xfId="0" applyNumberFormat="1" applyFont="1" applyFill="1" applyBorder="1" applyAlignment="1" applyProtection="1">
      <alignment horizontal="center" vertical="center"/>
      <protection hidden="1"/>
    </xf>
    <xf numFmtId="3" fontId="9" fillId="0" borderId="21" xfId="0" applyNumberFormat="1" applyFont="1" applyFill="1" applyBorder="1" applyAlignment="1" applyProtection="1">
      <alignment horizontal="center" vertical="center"/>
      <protection hidden="1"/>
    </xf>
    <xf numFmtId="3" fontId="9" fillId="0" borderId="22" xfId="0" applyNumberFormat="1" applyFont="1" applyFill="1" applyBorder="1" applyAlignment="1" applyProtection="1">
      <alignment horizontal="center" vertical="center"/>
      <protection hidden="1"/>
    </xf>
    <xf numFmtId="3" fontId="15" fillId="0" borderId="20" xfId="0" applyNumberFormat="1" applyFont="1" applyFill="1" applyBorder="1" applyAlignment="1" applyProtection="1">
      <alignment horizontal="center" vertical="top"/>
      <protection hidden="1"/>
    </xf>
    <xf numFmtId="3" fontId="15" fillId="0" borderId="33" xfId="0" applyNumberFormat="1" applyFont="1" applyFill="1" applyBorder="1" applyAlignment="1" applyProtection="1">
      <alignment horizontal="center" vertical="top"/>
      <protection hidden="1"/>
    </xf>
    <xf numFmtId="3" fontId="15" fillId="0" borderId="21" xfId="0" applyNumberFormat="1" applyFont="1" applyFill="1" applyBorder="1" applyAlignment="1" applyProtection="1">
      <alignment horizontal="center" vertical="center"/>
      <protection hidden="1"/>
    </xf>
    <xf numFmtId="3" fontId="9" fillId="0" borderId="33" xfId="0" applyNumberFormat="1" applyFont="1" applyFill="1" applyBorder="1" applyAlignment="1" applyProtection="1">
      <alignment horizontal="center" vertical="center"/>
      <protection hidden="1"/>
    </xf>
    <xf numFmtId="3" fontId="5" fillId="0" borderId="22" xfId="0" applyNumberFormat="1" applyFont="1" applyFill="1" applyBorder="1" applyAlignment="1" applyProtection="1">
      <alignment horizontal="center" vertical="top"/>
      <protection hidden="1"/>
    </xf>
    <xf numFmtId="3" fontId="9" fillId="0" borderId="46" xfId="0" applyNumberFormat="1" applyFont="1" applyFill="1" applyBorder="1" applyAlignment="1" applyProtection="1">
      <alignment horizontal="center" vertical="center"/>
      <protection hidden="1"/>
    </xf>
    <xf numFmtId="0" fontId="9" fillId="0" borderId="48" xfId="0" applyNumberFormat="1" applyFont="1" applyFill="1" applyBorder="1" applyAlignment="1" applyProtection="1">
      <alignment horizontal="center" vertical="center"/>
      <protection hidden="1"/>
    </xf>
    <xf numFmtId="0" fontId="9" fillId="0" borderId="17" xfId="0" applyNumberFormat="1" applyFont="1" applyFill="1" applyBorder="1" applyAlignment="1" applyProtection="1">
      <alignment horizontal="center" vertical="center"/>
      <protection hidden="1"/>
    </xf>
    <xf numFmtId="0" fontId="9" fillId="0" borderId="21" xfId="0" applyNumberFormat="1" applyFont="1" applyFill="1" applyBorder="1" applyAlignment="1" applyProtection="1">
      <alignment horizontal="center" vertical="center"/>
      <protection hidden="1"/>
    </xf>
    <xf numFmtId="0" fontId="23" fillId="4" borderId="21" xfId="0" applyNumberFormat="1" applyFont="1" applyFill="1" applyBorder="1" applyAlignment="1" applyProtection="1">
      <alignment horizontal="center" vertical="center"/>
      <protection hidden="1"/>
    </xf>
    <xf numFmtId="0" fontId="23" fillId="4" borderId="2" xfId="0" applyNumberFormat="1" applyFont="1" applyFill="1" applyBorder="1" applyAlignment="1" applyProtection="1">
      <alignment horizontal="center" vertical="center"/>
      <protection hidden="1"/>
    </xf>
    <xf numFmtId="0" fontId="20" fillId="6" borderId="13" xfId="0" applyNumberFormat="1" applyFont="1" applyFill="1" applyBorder="1" applyAlignment="1" applyProtection="1">
      <alignment horizontal="center" vertical="top"/>
      <protection hidden="1"/>
    </xf>
    <xf numFmtId="0" fontId="19" fillId="6" borderId="10" xfId="0" applyNumberFormat="1" applyFont="1" applyFill="1" applyBorder="1" applyAlignment="1" applyProtection="1">
      <alignment horizontal="center" vertical="top"/>
      <protection hidden="1"/>
    </xf>
    <xf numFmtId="0" fontId="20" fillId="6" borderId="10" xfId="0" applyNumberFormat="1" applyFont="1" applyFill="1" applyBorder="1" applyAlignment="1" applyProtection="1">
      <alignment vertical="top"/>
      <protection hidden="1"/>
    </xf>
    <xf numFmtId="3" fontId="12" fillId="0" borderId="23" xfId="0" applyNumberFormat="1" applyFont="1" applyFill="1" applyBorder="1" applyAlignment="1" applyProtection="1">
      <alignment horizontal="center" vertical="center"/>
      <protection hidden="1"/>
    </xf>
    <xf numFmtId="0" fontId="19" fillId="6" borderId="10" xfId="0" applyNumberFormat="1" applyFont="1" applyFill="1" applyBorder="1" applyAlignment="1" applyProtection="1">
      <alignment vertical="top"/>
      <protection hidden="1"/>
    </xf>
    <xf numFmtId="0" fontId="19" fillId="8" borderId="0" xfId="0" applyNumberFormat="1" applyFont="1" applyFill="1" applyBorder="1" applyAlignment="1" applyProtection="1">
      <alignment horizontal="center" vertical="top"/>
      <protection hidden="1"/>
    </xf>
    <xf numFmtId="164" fontId="11" fillId="8" borderId="0" xfId="0" applyNumberFormat="1" applyFont="1" applyFill="1" applyBorder="1" applyAlignment="1" applyProtection="1">
      <alignment horizontal="center" vertical="top"/>
      <protection hidden="1"/>
    </xf>
    <xf numFmtId="3" fontId="12" fillId="8" borderId="0" xfId="0" applyNumberFormat="1" applyFont="1" applyFill="1" applyBorder="1" applyAlignment="1" applyProtection="1">
      <alignment horizontal="center" vertical="center"/>
      <protection hidden="1"/>
    </xf>
    <xf numFmtId="0" fontId="20" fillId="8" borderId="0" xfId="0" applyNumberFormat="1" applyFont="1" applyFill="1" applyBorder="1" applyAlignment="1" applyProtection="1">
      <alignment horizontal="center" vertical="top"/>
      <protection hidden="1"/>
    </xf>
    <xf numFmtId="164" fontId="7" fillId="8" borderId="0" xfId="0" applyNumberFormat="1" applyFont="1" applyFill="1" applyBorder="1" applyAlignment="1" applyProtection="1">
      <alignment horizontal="center" vertical="top"/>
      <protection hidden="1"/>
    </xf>
    <xf numFmtId="3" fontId="13" fillId="8" borderId="0" xfId="0" applyNumberFormat="1" applyFont="1" applyFill="1" applyBorder="1" applyAlignment="1" applyProtection="1">
      <alignment horizontal="center" vertical="center"/>
      <protection hidden="1"/>
    </xf>
    <xf numFmtId="0" fontId="5" fillId="8" borderId="0" xfId="0" applyNumberFormat="1" applyFont="1" applyFill="1" applyBorder="1" applyAlignment="1" applyProtection="1">
      <alignment vertical="top"/>
      <protection hidden="1"/>
    </xf>
    <xf numFmtId="0" fontId="5" fillId="0" borderId="18" xfId="0" applyNumberFormat="1" applyFont="1" applyFill="1" applyBorder="1" applyAlignment="1" applyProtection="1">
      <alignment horizontal="center" vertical="top"/>
      <protection hidden="1"/>
    </xf>
    <xf numFmtId="3" fontId="12" fillId="0" borderId="27" xfId="0" applyNumberFormat="1" applyFont="1" applyFill="1" applyBorder="1" applyAlignment="1" applyProtection="1">
      <alignment vertical="center"/>
      <protection hidden="1"/>
    </xf>
    <xf numFmtId="170" fontId="43" fillId="0" borderId="0" xfId="2" applyNumberFormat="1" applyFont="1" applyFill="1" applyBorder="1" applyAlignment="1">
      <alignment horizontal="center" vertical="center" wrapText="1"/>
    </xf>
    <xf numFmtId="0" fontId="12" fillId="0" borderId="47" xfId="0" applyNumberFormat="1" applyFont="1" applyFill="1" applyBorder="1" applyAlignment="1" applyProtection="1">
      <alignment horizontal="center" vertical="center"/>
      <protection hidden="1"/>
    </xf>
    <xf numFmtId="0" fontId="9" fillId="0" borderId="20" xfId="0" applyNumberFormat="1" applyFont="1" applyFill="1" applyBorder="1" applyAlignment="1" applyProtection="1">
      <alignment horizontal="left" vertical="center"/>
      <protection hidden="1"/>
    </xf>
    <xf numFmtId="0" fontId="9" fillId="0" borderId="21" xfId="0" applyNumberFormat="1" applyFont="1" applyFill="1" applyBorder="1" applyAlignment="1" applyProtection="1">
      <alignment horizontal="center" vertical="center"/>
      <protection hidden="1"/>
    </xf>
    <xf numFmtId="169" fontId="44" fillId="0" borderId="0" xfId="2" applyNumberFormat="1" applyFont="1" applyFill="1" applyBorder="1" applyAlignment="1">
      <alignment horizontal="center" vertical="center" wrapText="1"/>
    </xf>
    <xf numFmtId="0" fontId="20" fillId="6" borderId="8" xfId="0" applyFont="1" applyFill="1" applyBorder="1" applyAlignment="1" applyProtection="1">
      <alignment horizontal="center" vertical="center"/>
      <protection hidden="1"/>
    </xf>
    <xf numFmtId="0" fontId="20" fillId="6" borderId="22" xfId="0" applyFont="1" applyFill="1" applyBorder="1" applyAlignment="1" applyProtection="1">
      <alignment horizontal="center" vertical="center"/>
      <protection hidden="1"/>
    </xf>
    <xf numFmtId="3" fontId="14" fillId="0" borderId="2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3" fontId="14" fillId="0" borderId="3" xfId="0" applyNumberFormat="1" applyFont="1" applyFill="1" applyBorder="1" applyAlignment="1" applyProtection="1">
      <alignment horizontal="center" vertical="center"/>
      <protection hidden="1"/>
    </xf>
    <xf numFmtId="0" fontId="22" fillId="8" borderId="0" xfId="0" applyNumberFormat="1" applyFont="1" applyFill="1" applyBorder="1" applyAlignment="1" applyProtection="1">
      <alignment vertical="top"/>
      <protection hidden="1"/>
    </xf>
    <xf numFmtId="0" fontId="21" fillId="0" borderId="33" xfId="0" applyNumberFormat="1" applyFont="1" applyFill="1" applyBorder="1" applyAlignment="1" applyProtection="1">
      <alignment horizontal="center" vertical="top"/>
      <protection hidden="1"/>
    </xf>
    <xf numFmtId="0" fontId="5" fillId="0" borderId="2" xfId="0" applyNumberFormat="1" applyFont="1" applyFill="1" applyBorder="1" applyAlignment="1" applyProtection="1">
      <alignment horizontal="center" vertical="top"/>
      <protection hidden="1"/>
    </xf>
    <xf numFmtId="0" fontId="14" fillId="0" borderId="3" xfId="0" applyNumberFormat="1" applyFont="1" applyFill="1" applyBorder="1" applyAlignment="1" applyProtection="1">
      <alignment horizontal="center" vertical="center"/>
      <protection hidden="1"/>
    </xf>
    <xf numFmtId="0" fontId="21" fillId="0" borderId="22" xfId="0" applyNumberFormat="1" applyFont="1" applyFill="1" applyBorder="1" applyAlignment="1" applyProtection="1">
      <alignment horizontal="center" vertical="top"/>
      <protection hidden="1"/>
    </xf>
    <xf numFmtId="2" fontId="15" fillId="0" borderId="49" xfId="0" applyNumberFormat="1" applyFont="1" applyFill="1" applyBorder="1" applyAlignment="1" applyProtection="1">
      <alignment horizontal="center" vertical="center"/>
      <protection hidden="1"/>
    </xf>
    <xf numFmtId="2" fontId="15" fillId="0" borderId="46" xfId="0" applyNumberFormat="1" applyFont="1" applyFill="1" applyBorder="1" applyAlignment="1" applyProtection="1">
      <alignment horizontal="center" vertical="center"/>
      <protection hidden="1"/>
    </xf>
    <xf numFmtId="0" fontId="8" fillId="6" borderId="4" xfId="0" applyNumberFormat="1" applyFont="1" applyFill="1" applyBorder="1" applyAlignment="1" applyProtection="1">
      <alignment vertical="center"/>
      <protection hidden="1"/>
    </xf>
    <xf numFmtId="0" fontId="8" fillId="6" borderId="4" xfId="0" applyNumberFormat="1" applyFont="1" applyFill="1" applyBorder="1" applyAlignment="1" applyProtection="1">
      <alignment horizontal="left" vertical="center"/>
      <protection hidden="1"/>
    </xf>
    <xf numFmtId="0" fontId="13" fillId="0" borderId="22" xfId="0" applyNumberFormat="1" applyFont="1" applyFill="1" applyBorder="1" applyAlignment="1" applyProtection="1">
      <alignment horizontal="center" vertical="center"/>
      <protection hidden="1"/>
    </xf>
    <xf numFmtId="0" fontId="8" fillId="6" borderId="42" xfId="0" applyNumberFormat="1" applyFont="1" applyFill="1" applyBorder="1" applyAlignment="1" applyProtection="1">
      <alignment horizontal="center" vertical="center"/>
      <protection hidden="1"/>
    </xf>
    <xf numFmtId="3" fontId="12" fillId="0" borderId="36" xfId="0" applyNumberFormat="1" applyFont="1" applyFill="1" applyBorder="1" applyAlignment="1" applyProtection="1">
      <alignment horizontal="center" vertical="center"/>
      <protection hidden="1"/>
    </xf>
    <xf numFmtId="0" fontId="7" fillId="0" borderId="58" xfId="0" applyNumberFormat="1" applyFont="1" applyFill="1" applyBorder="1" applyAlignment="1" applyProtection="1">
      <alignment horizontal="center" vertical="top"/>
      <protection hidden="1"/>
    </xf>
    <xf numFmtId="0" fontId="5" fillId="0" borderId="34" xfId="0" applyNumberFormat="1" applyFont="1" applyFill="1" applyBorder="1" applyAlignment="1" applyProtection="1">
      <alignment horizontal="center" vertical="top"/>
      <protection hidden="1"/>
    </xf>
    <xf numFmtId="0" fontId="21" fillId="0" borderId="3" xfId="0" applyNumberFormat="1" applyFont="1" applyFill="1" applyBorder="1" applyAlignment="1" applyProtection="1">
      <alignment horizontal="center" vertical="top"/>
      <protection hidden="1"/>
    </xf>
    <xf numFmtId="0" fontId="21" fillId="0" borderId="81" xfId="0" applyNumberFormat="1" applyFont="1" applyFill="1" applyBorder="1" applyAlignment="1" applyProtection="1">
      <alignment horizontal="center" vertical="top"/>
      <protection hidden="1"/>
    </xf>
    <xf numFmtId="0" fontId="9" fillId="0" borderId="48" xfId="0" applyNumberFormat="1" applyFont="1" applyFill="1" applyBorder="1" applyAlignment="1" applyProtection="1">
      <alignment horizontal="center" vertical="center"/>
      <protection hidden="1"/>
    </xf>
    <xf numFmtId="0" fontId="9" fillId="0" borderId="17" xfId="0" applyNumberFormat="1" applyFont="1" applyFill="1" applyBorder="1" applyAlignment="1" applyProtection="1">
      <alignment horizontal="center" vertical="center"/>
      <protection hidden="1"/>
    </xf>
    <xf numFmtId="0" fontId="9" fillId="0" borderId="18" xfId="0" applyNumberFormat="1" applyFont="1" applyFill="1" applyBorder="1" applyAlignment="1" applyProtection="1">
      <alignment horizontal="center" vertical="center"/>
      <protection hidden="1"/>
    </xf>
    <xf numFmtId="0" fontId="9" fillId="0" borderId="21" xfId="0" applyNumberFormat="1" applyFont="1" applyFill="1" applyBorder="1" applyAlignment="1" applyProtection="1">
      <alignment horizontal="center" vertical="center"/>
      <protection hidden="1"/>
    </xf>
    <xf numFmtId="0" fontId="23" fillId="4" borderId="3" xfId="0" applyNumberFormat="1" applyFont="1" applyFill="1" applyBorder="1" applyAlignment="1" applyProtection="1">
      <alignment horizontal="center" vertical="center"/>
      <protection hidden="1"/>
    </xf>
    <xf numFmtId="0" fontId="23" fillId="4" borderId="22" xfId="0" applyNumberFormat="1" applyFont="1" applyFill="1" applyBorder="1" applyAlignment="1" applyProtection="1">
      <alignment horizontal="center" vertical="center"/>
      <protection hidden="1"/>
    </xf>
    <xf numFmtId="0" fontId="19" fillId="6" borderId="10" xfId="0" applyNumberFormat="1" applyFont="1" applyFill="1" applyBorder="1" applyAlignment="1" applyProtection="1">
      <alignment horizontal="center" vertical="top"/>
      <protection hidden="1"/>
    </xf>
    <xf numFmtId="0" fontId="20" fillId="6" borderId="13" xfId="0" applyNumberFormat="1" applyFont="1" applyFill="1" applyBorder="1" applyAlignment="1" applyProtection="1">
      <alignment horizontal="center" vertical="top"/>
      <protection hidden="1"/>
    </xf>
    <xf numFmtId="2" fontId="5" fillId="0" borderId="7" xfId="0" applyNumberFormat="1" applyFont="1" applyFill="1" applyBorder="1" applyAlignment="1" applyProtection="1">
      <alignment horizontal="center" vertical="top"/>
      <protection hidden="1"/>
    </xf>
    <xf numFmtId="2" fontId="5" fillId="0" borderId="21" xfId="0" applyNumberFormat="1" applyFont="1" applyFill="1" applyBorder="1" applyAlignment="1" applyProtection="1">
      <alignment horizontal="center" vertical="top"/>
      <protection hidden="1"/>
    </xf>
    <xf numFmtId="3" fontId="5" fillId="0" borderId="21" xfId="0" applyNumberFormat="1" applyFont="1" applyFill="1" applyBorder="1" applyAlignment="1" applyProtection="1">
      <alignment horizontal="center" vertical="top"/>
      <protection hidden="1"/>
    </xf>
    <xf numFmtId="0" fontId="7" fillId="0" borderId="49" xfId="0" applyNumberFormat="1" applyFont="1" applyFill="1" applyBorder="1" applyAlignment="1" applyProtection="1">
      <alignment horizontal="center" vertical="top"/>
      <protection hidden="1"/>
    </xf>
    <xf numFmtId="0" fontId="23" fillId="3" borderId="0" xfId="0" applyNumberFormat="1" applyFont="1" applyFill="1" applyBorder="1" applyAlignment="1" applyProtection="1">
      <alignment horizontal="center" vertical="top"/>
      <protection hidden="1"/>
    </xf>
    <xf numFmtId="0" fontId="45" fillId="8" borderId="0" xfId="3" applyNumberFormat="1" applyFont="1" applyFill="1" applyBorder="1" applyAlignment="1" applyProtection="1">
      <alignment vertical="top"/>
      <protection hidden="1"/>
    </xf>
    <xf numFmtId="0" fontId="8" fillId="10" borderId="10" xfId="0" applyNumberFormat="1" applyFont="1" applyFill="1" applyBorder="1" applyAlignment="1" applyProtection="1">
      <alignment horizontal="center" vertical="center"/>
      <protection hidden="1"/>
    </xf>
    <xf numFmtId="0" fontId="17" fillId="10" borderId="10" xfId="0" applyNumberFormat="1" applyFont="1" applyFill="1" applyBorder="1" applyAlignment="1" applyProtection="1">
      <alignment horizontal="left" vertical="center"/>
      <protection hidden="1"/>
    </xf>
    <xf numFmtId="0" fontId="8" fillId="10" borderId="9" xfId="0" applyNumberFormat="1" applyFont="1" applyFill="1" applyBorder="1" applyAlignment="1" applyProtection="1">
      <alignment horizontal="center" vertical="center"/>
      <protection hidden="1"/>
    </xf>
    <xf numFmtId="0" fontId="8" fillId="10" borderId="11" xfId="0" applyNumberFormat="1" applyFont="1" applyFill="1" applyBorder="1" applyAlignment="1" applyProtection="1">
      <alignment horizontal="center" vertical="center"/>
      <protection hidden="1"/>
    </xf>
    <xf numFmtId="0" fontId="8" fillId="10" borderId="9" xfId="0" applyNumberFormat="1" applyFont="1" applyFill="1" applyBorder="1" applyAlignment="1" applyProtection="1">
      <alignment horizontal="left" vertical="center"/>
      <protection hidden="1"/>
    </xf>
    <xf numFmtId="0" fontId="9" fillId="0" borderId="48" xfId="0" applyNumberFormat="1" applyFont="1" applyFill="1" applyBorder="1" applyAlignment="1" applyProtection="1">
      <alignment horizontal="center" vertical="center"/>
      <protection hidden="1"/>
    </xf>
    <xf numFmtId="0" fontId="9" fillId="0" borderId="17" xfId="0" applyNumberFormat="1" applyFont="1" applyFill="1" applyBorder="1" applyAlignment="1" applyProtection="1">
      <alignment horizontal="center" vertical="center"/>
      <protection hidden="1"/>
    </xf>
    <xf numFmtId="0" fontId="9" fillId="0" borderId="21" xfId="0" applyNumberFormat="1" applyFont="1" applyFill="1" applyBorder="1" applyAlignment="1" applyProtection="1">
      <alignment horizontal="center" vertical="center"/>
      <protection hidden="1"/>
    </xf>
    <xf numFmtId="0" fontId="19" fillId="6" borderId="10" xfId="0" applyNumberFormat="1" applyFont="1" applyFill="1" applyBorder="1" applyAlignment="1" applyProtection="1">
      <alignment horizontal="center" vertical="top"/>
      <protection hidden="1"/>
    </xf>
    <xf numFmtId="0" fontId="9" fillId="0" borderId="48" xfId="0" applyNumberFormat="1" applyFont="1" applyFill="1" applyBorder="1" applyAlignment="1" applyProtection="1">
      <alignment horizontal="center" vertical="center"/>
      <protection hidden="1"/>
    </xf>
    <xf numFmtId="0" fontId="9" fillId="0" borderId="17" xfId="0" applyNumberFormat="1" applyFont="1" applyFill="1" applyBorder="1" applyAlignment="1" applyProtection="1">
      <alignment horizontal="center" vertical="center"/>
      <protection hidden="1"/>
    </xf>
    <xf numFmtId="0" fontId="7" fillId="3" borderId="28" xfId="0" applyNumberFormat="1" applyFont="1" applyFill="1" applyBorder="1" applyAlignment="1" applyProtection="1">
      <alignment horizontal="center" vertical="top"/>
      <protection hidden="1"/>
    </xf>
    <xf numFmtId="0" fontId="9" fillId="0" borderId="20" xfId="0" applyNumberFormat="1" applyFont="1" applyFill="1" applyBorder="1" applyAlignment="1" applyProtection="1">
      <alignment horizontal="left" vertical="center"/>
      <protection hidden="1"/>
    </xf>
    <xf numFmtId="0" fontId="9" fillId="0" borderId="7" xfId="0" applyNumberFormat="1" applyFont="1" applyFill="1" applyBorder="1" applyAlignment="1" applyProtection="1">
      <alignment horizontal="center" vertical="center"/>
      <protection hidden="1"/>
    </xf>
    <xf numFmtId="0" fontId="9" fillId="0" borderId="21" xfId="0" applyNumberFormat="1" applyFont="1" applyFill="1" applyBorder="1" applyAlignment="1" applyProtection="1">
      <alignment horizontal="center" vertical="center"/>
      <protection hidden="1"/>
    </xf>
    <xf numFmtId="0" fontId="23" fillId="4" borderId="2" xfId="0" applyNumberFormat="1" applyFont="1" applyFill="1" applyBorder="1" applyAlignment="1" applyProtection="1">
      <alignment horizontal="center" vertical="center"/>
      <protection hidden="1"/>
    </xf>
    <xf numFmtId="0" fontId="23" fillId="4" borderId="21" xfId="0" applyNumberFormat="1" applyFont="1" applyFill="1" applyBorder="1" applyAlignment="1" applyProtection="1">
      <alignment horizontal="center" vertical="center"/>
      <protection hidden="1"/>
    </xf>
    <xf numFmtId="0" fontId="19" fillId="6" borderId="10" xfId="0" applyNumberFormat="1" applyFont="1" applyFill="1" applyBorder="1" applyAlignment="1" applyProtection="1">
      <alignment horizontal="center" vertical="top"/>
      <protection hidden="1"/>
    </xf>
    <xf numFmtId="0" fontId="19" fillId="6" borderId="10" xfId="0" applyNumberFormat="1" applyFont="1" applyFill="1" applyBorder="1" applyAlignment="1" applyProtection="1">
      <alignment horizontal="center" vertical="top" wrapText="1"/>
      <protection hidden="1"/>
    </xf>
    <xf numFmtId="0" fontId="9" fillId="0" borderId="18" xfId="0" applyNumberFormat="1" applyFont="1" applyFill="1" applyBorder="1" applyAlignment="1" applyProtection="1">
      <alignment horizontal="center" vertical="center"/>
      <protection hidden="1"/>
    </xf>
    <xf numFmtId="0" fontId="4" fillId="8" borderId="0" xfId="0" applyNumberFormat="1" applyFont="1" applyFill="1" applyBorder="1" applyAlignment="1" applyProtection="1">
      <alignment horizontal="center" vertical="center"/>
      <protection hidden="1"/>
    </xf>
    <xf numFmtId="2" fontId="9" fillId="0" borderId="26" xfId="0" applyNumberFormat="1" applyFont="1" applyFill="1" applyBorder="1" applyAlignment="1" applyProtection="1">
      <alignment horizontal="center" vertical="center"/>
      <protection hidden="1"/>
    </xf>
    <xf numFmtId="2" fontId="9" fillId="0" borderId="19" xfId="0" applyNumberFormat="1" applyFont="1" applyFill="1" applyBorder="1" applyAlignment="1" applyProtection="1">
      <alignment horizontal="center" vertical="center"/>
      <protection hidden="1"/>
    </xf>
    <xf numFmtId="3" fontId="9" fillId="0" borderId="84" xfId="0" applyNumberFormat="1" applyFont="1" applyFill="1" applyBorder="1" applyAlignment="1" applyProtection="1">
      <alignment horizontal="center" vertical="center"/>
      <protection hidden="1"/>
    </xf>
    <xf numFmtId="0" fontId="4" fillId="0" borderId="47" xfId="0" applyNumberFormat="1" applyFont="1" applyFill="1" applyBorder="1" applyAlignment="1" applyProtection="1">
      <alignment horizontal="center" vertical="top"/>
      <protection hidden="1"/>
    </xf>
    <xf numFmtId="164" fontId="43" fillId="0" borderId="0" xfId="2" applyNumberFormat="1" applyFont="1" applyFill="1" applyBorder="1" applyAlignment="1">
      <alignment horizontal="center" vertical="center" wrapText="1"/>
    </xf>
    <xf numFmtId="0" fontId="9" fillId="0" borderId="48" xfId="0" applyNumberFormat="1" applyFont="1" applyFill="1" applyBorder="1" applyAlignment="1" applyProtection="1">
      <alignment horizontal="center" vertical="center"/>
      <protection hidden="1"/>
    </xf>
    <xf numFmtId="0" fontId="9" fillId="0" borderId="21" xfId="0" applyNumberFormat="1" applyFont="1" applyFill="1" applyBorder="1" applyAlignment="1" applyProtection="1">
      <alignment horizontal="center" vertical="center"/>
      <protection hidden="1"/>
    </xf>
    <xf numFmtId="0" fontId="19" fillId="6" borderId="10" xfId="0" applyNumberFormat="1" applyFont="1" applyFill="1" applyBorder="1" applyAlignment="1" applyProtection="1">
      <alignment horizontal="center" vertical="top"/>
      <protection hidden="1"/>
    </xf>
    <xf numFmtId="0" fontId="5" fillId="0" borderId="53" xfId="0" applyNumberFormat="1" applyFont="1" applyFill="1" applyBorder="1" applyAlignment="1" applyProtection="1">
      <alignment horizontal="center" vertical="top"/>
      <protection hidden="1"/>
    </xf>
    <xf numFmtId="0" fontId="5" fillId="0" borderId="46" xfId="0" applyNumberFormat="1" applyFont="1" applyFill="1" applyBorder="1" applyAlignment="1" applyProtection="1">
      <alignment horizontal="center" vertical="top"/>
      <protection hidden="1"/>
    </xf>
    <xf numFmtId="0" fontId="20" fillId="6" borderId="28" xfId="0" applyNumberFormat="1" applyFont="1" applyFill="1" applyBorder="1" applyAlignment="1" applyProtection="1">
      <alignment horizontal="center" vertical="center"/>
      <protection hidden="1"/>
    </xf>
    <xf numFmtId="0" fontId="4" fillId="0" borderId="56" xfId="0" applyNumberFormat="1" applyFont="1" applyFill="1" applyBorder="1" applyAlignment="1" applyProtection="1">
      <alignment vertical="top"/>
      <protection hidden="1"/>
    </xf>
    <xf numFmtId="0" fontId="4" fillId="0" borderId="2" xfId="0" applyNumberFormat="1" applyFont="1" applyFill="1" applyBorder="1" applyAlignment="1" applyProtection="1">
      <alignment vertical="top"/>
      <protection hidden="1"/>
    </xf>
    <xf numFmtId="2" fontId="11" fillId="0" borderId="18" xfId="0" applyNumberFormat="1" applyFont="1" applyFill="1" applyBorder="1" applyAlignment="1" applyProtection="1">
      <alignment horizontal="center" vertical="top"/>
      <protection hidden="1"/>
    </xf>
    <xf numFmtId="2" fontId="11" fillId="0" borderId="22" xfId="0" applyNumberFormat="1" applyFont="1" applyFill="1" applyBorder="1" applyAlignment="1" applyProtection="1">
      <alignment horizontal="center" vertical="top"/>
      <protection hidden="1"/>
    </xf>
    <xf numFmtId="0" fontId="31" fillId="8" borderId="74" xfId="3" applyFont="1" applyFill="1" applyBorder="1" applyAlignment="1" applyProtection="1">
      <alignment horizontal="left"/>
    </xf>
    <xf numFmtId="0" fontId="31" fillId="8" borderId="0" xfId="3" applyFont="1" applyFill="1" applyBorder="1" applyAlignment="1" applyProtection="1">
      <alignment horizontal="left"/>
    </xf>
    <xf numFmtId="0" fontId="31" fillId="8" borderId="75" xfId="3" applyFont="1" applyFill="1" applyBorder="1" applyAlignment="1" applyProtection="1">
      <alignment horizontal="left"/>
    </xf>
    <xf numFmtId="0" fontId="28" fillId="8" borderId="0" xfId="0" applyFont="1" applyFill="1" applyBorder="1" applyAlignment="1">
      <alignment horizontal="center" vertical="center"/>
    </xf>
    <xf numFmtId="0" fontId="29" fillId="8" borderId="0" xfId="0" applyFont="1" applyFill="1" applyAlignment="1"/>
    <xf numFmtId="0" fontId="34" fillId="7" borderId="24" xfId="0" applyFont="1" applyFill="1" applyBorder="1" applyAlignment="1">
      <alignment horizontal="center" vertical="center" wrapText="1"/>
    </xf>
    <xf numFmtId="0" fontId="34" fillId="7" borderId="0" xfId="0" applyFont="1" applyFill="1" applyBorder="1" applyAlignment="1">
      <alignment horizontal="center" vertical="center" wrapText="1"/>
    </xf>
    <xf numFmtId="0" fontId="33" fillId="8" borderId="71" xfId="0" applyFont="1" applyFill="1" applyBorder="1" applyAlignment="1">
      <alignment horizontal="center" vertical="center"/>
    </xf>
    <xf numFmtId="0" fontId="33" fillId="8" borderId="72" xfId="0" applyFont="1" applyFill="1" applyBorder="1" applyAlignment="1">
      <alignment horizontal="center" vertical="center"/>
    </xf>
    <xf numFmtId="0" fontId="33" fillId="8" borderId="73" xfId="0" applyFont="1" applyFill="1" applyBorder="1" applyAlignment="1">
      <alignment horizontal="center" vertical="center"/>
    </xf>
    <xf numFmtId="0" fontId="32" fillId="8" borderId="74" xfId="0" applyFont="1" applyFill="1" applyBorder="1" applyAlignment="1">
      <alignment horizontal="center"/>
    </xf>
    <xf numFmtId="0" fontId="32" fillId="8" borderId="0" xfId="0" applyFont="1" applyFill="1" applyBorder="1" applyAlignment="1">
      <alignment horizontal="center"/>
    </xf>
    <xf numFmtId="0" fontId="32" fillId="8" borderId="75" xfId="0" applyFont="1" applyFill="1" applyBorder="1" applyAlignment="1">
      <alignment horizontal="center"/>
    </xf>
    <xf numFmtId="0" fontId="24" fillId="2" borderId="27" xfId="0" applyFont="1" applyFill="1" applyBorder="1" applyAlignment="1" applyProtection="1">
      <alignment horizontal="center" vertical="center"/>
      <protection locked="0"/>
    </xf>
    <xf numFmtId="0" fontId="24" fillId="2" borderId="28" xfId="0" applyFont="1" applyFill="1" applyBorder="1" applyAlignment="1" applyProtection="1">
      <alignment horizontal="center" vertical="center"/>
      <protection locked="0"/>
    </xf>
    <xf numFmtId="0" fontId="9" fillId="0" borderId="60" xfId="0" applyNumberFormat="1" applyFont="1" applyFill="1" applyBorder="1" applyAlignment="1" applyProtection="1">
      <alignment horizontal="left" vertical="center"/>
      <protection hidden="1"/>
    </xf>
    <xf numFmtId="0" fontId="9" fillId="0" borderId="16" xfId="0" applyNumberFormat="1" applyFont="1" applyFill="1" applyBorder="1" applyAlignment="1" applyProtection="1">
      <alignment horizontal="left" vertical="center"/>
      <protection hidden="1"/>
    </xf>
    <xf numFmtId="0" fontId="9" fillId="0" borderId="48" xfId="0" applyNumberFormat="1" applyFont="1" applyFill="1" applyBorder="1" applyAlignment="1" applyProtection="1">
      <alignment horizontal="center" vertical="center"/>
      <protection hidden="1"/>
    </xf>
    <xf numFmtId="0" fontId="9" fillId="0" borderId="17" xfId="0" applyNumberFormat="1" applyFont="1" applyFill="1" applyBorder="1" applyAlignment="1" applyProtection="1">
      <alignment horizontal="center" vertical="center"/>
      <protection hidden="1"/>
    </xf>
    <xf numFmtId="0" fontId="9" fillId="0" borderId="55" xfId="0" applyNumberFormat="1" applyFont="1" applyFill="1" applyBorder="1" applyAlignment="1" applyProtection="1">
      <alignment horizontal="left" vertical="center"/>
      <protection hidden="1"/>
    </xf>
    <xf numFmtId="0" fontId="9" fillId="0" borderId="33" xfId="0" applyNumberFormat="1" applyFont="1" applyFill="1" applyBorder="1" applyAlignment="1" applyProtection="1">
      <alignment horizontal="left" vertical="center"/>
      <protection hidden="1"/>
    </xf>
    <xf numFmtId="3" fontId="12" fillId="0" borderId="27" xfId="0" applyNumberFormat="1" applyFont="1" applyFill="1" applyBorder="1" applyAlignment="1" applyProtection="1">
      <alignment horizontal="center" vertical="center"/>
      <protection hidden="1"/>
    </xf>
    <xf numFmtId="3" fontId="12" fillId="0" borderId="28" xfId="0" applyNumberFormat="1" applyFont="1" applyFill="1" applyBorder="1" applyAlignment="1" applyProtection="1">
      <alignment horizontal="center" vertical="center"/>
      <protection hidden="1"/>
    </xf>
    <xf numFmtId="3" fontId="12" fillId="0" borderId="4" xfId="0" applyNumberFormat="1" applyFont="1" applyFill="1" applyBorder="1" applyAlignment="1" applyProtection="1">
      <alignment horizontal="center" vertical="center"/>
      <protection hidden="1"/>
    </xf>
    <xf numFmtId="0" fontId="4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0" xfId="0" applyNumberFormat="1" applyFont="1" applyFill="1" applyBorder="1" applyAlignment="1" applyProtection="1">
      <alignment horizontal="center" vertical="center"/>
      <protection hidden="1"/>
    </xf>
    <xf numFmtId="0" fontId="4" fillId="3" borderId="12" xfId="0" applyNumberFormat="1" applyFont="1" applyFill="1" applyBorder="1" applyAlignment="1" applyProtection="1">
      <alignment horizontal="center" vertical="center"/>
      <protection hidden="1"/>
    </xf>
    <xf numFmtId="0" fontId="4" fillId="3" borderId="13" xfId="0" applyNumberFormat="1" applyFont="1" applyFill="1" applyBorder="1" applyAlignment="1" applyProtection="1">
      <alignment horizontal="center" vertical="center"/>
      <protection hidden="1"/>
    </xf>
    <xf numFmtId="0" fontId="4" fillId="4" borderId="22" xfId="0" applyNumberFormat="1" applyFont="1" applyFill="1" applyBorder="1" applyAlignment="1" applyProtection="1">
      <alignment horizontal="center" vertical="center"/>
      <protection hidden="1"/>
    </xf>
    <xf numFmtId="0" fontId="4" fillId="4" borderId="3" xfId="0" applyNumberFormat="1" applyFont="1" applyFill="1" applyBorder="1" applyAlignment="1" applyProtection="1">
      <alignment horizontal="center" vertical="center"/>
      <protection hidden="1"/>
    </xf>
    <xf numFmtId="0" fontId="4" fillId="4" borderId="21" xfId="0" applyNumberFormat="1" applyFont="1" applyFill="1" applyBorder="1" applyAlignment="1" applyProtection="1">
      <alignment horizontal="center" vertical="center"/>
      <protection hidden="1"/>
    </xf>
    <xf numFmtId="0" fontId="4" fillId="4" borderId="2" xfId="0" applyNumberFormat="1" applyFont="1" applyFill="1" applyBorder="1" applyAlignment="1" applyProtection="1">
      <alignment horizontal="center" vertical="center"/>
      <protection hidden="1"/>
    </xf>
    <xf numFmtId="0" fontId="4" fillId="3" borderId="29" xfId="0" applyNumberFormat="1" applyFont="1" applyFill="1" applyBorder="1" applyAlignment="1" applyProtection="1">
      <alignment horizontal="center" vertical="top"/>
      <protection hidden="1"/>
    </xf>
    <xf numFmtId="0" fontId="4" fillId="3" borderId="61" xfId="0" applyNumberFormat="1" applyFont="1" applyFill="1" applyBorder="1" applyAlignment="1" applyProtection="1">
      <alignment horizontal="center" vertical="top"/>
      <protection hidden="1"/>
    </xf>
    <xf numFmtId="0" fontId="4" fillId="3" borderId="53" xfId="0" applyNumberFormat="1" applyFont="1" applyFill="1" applyBorder="1" applyAlignment="1" applyProtection="1">
      <alignment horizontal="center" vertical="top"/>
      <protection hidden="1"/>
    </xf>
    <xf numFmtId="0" fontId="4" fillId="4" borderId="20" xfId="0" applyNumberFormat="1" applyFont="1" applyFill="1" applyBorder="1" applyAlignment="1" applyProtection="1">
      <alignment horizontal="center" vertical="center"/>
      <protection hidden="1"/>
    </xf>
    <xf numFmtId="0" fontId="4" fillId="4" borderId="1" xfId="0" applyNumberFormat="1" applyFont="1" applyFill="1" applyBorder="1" applyAlignment="1" applyProtection="1">
      <alignment horizontal="center" vertical="center"/>
      <protection hidden="1"/>
    </xf>
    <xf numFmtId="0" fontId="31" fillId="8" borderId="0" xfId="3" applyNumberFormat="1" applyFont="1" applyFill="1" applyBorder="1" applyAlignment="1" applyProtection="1">
      <alignment horizontal="left" vertical="top"/>
      <protection hidden="1"/>
    </xf>
    <xf numFmtId="0" fontId="7" fillId="8" borderId="0" xfId="0" applyNumberFormat="1" applyFont="1" applyFill="1" applyBorder="1" applyAlignment="1" applyProtection="1">
      <alignment horizontal="left" vertical="top" wrapText="1"/>
      <protection hidden="1"/>
    </xf>
    <xf numFmtId="3" fontId="13" fillId="0" borderId="28" xfId="0" applyNumberFormat="1" applyFont="1" applyFill="1" applyBorder="1" applyAlignment="1" applyProtection="1">
      <alignment horizontal="center" vertical="center"/>
      <protection hidden="1"/>
    </xf>
    <xf numFmtId="3" fontId="13" fillId="0" borderId="4" xfId="0" applyNumberFormat="1" applyFont="1" applyFill="1" applyBorder="1" applyAlignment="1" applyProtection="1">
      <alignment horizontal="center" vertical="center"/>
      <protection hidden="1"/>
    </xf>
    <xf numFmtId="0" fontId="9" fillId="0" borderId="63" xfId="0" applyNumberFormat="1" applyFont="1" applyFill="1" applyBorder="1" applyAlignment="1" applyProtection="1">
      <alignment horizontal="left" vertical="center"/>
      <protection hidden="1"/>
    </xf>
    <xf numFmtId="0" fontId="9" fillId="0" borderId="65" xfId="0" applyNumberFormat="1" applyFont="1" applyFill="1" applyBorder="1" applyAlignment="1" applyProtection="1">
      <alignment horizontal="center" vertical="center"/>
      <protection hidden="1"/>
    </xf>
    <xf numFmtId="0" fontId="9" fillId="0" borderId="18" xfId="0" applyNumberFormat="1" applyFont="1" applyFill="1" applyBorder="1" applyAlignment="1" applyProtection="1">
      <alignment horizontal="center" vertical="center"/>
      <protection hidden="1"/>
    </xf>
    <xf numFmtId="0" fontId="7" fillId="3" borderId="28" xfId="0" applyNumberFormat="1" applyFont="1" applyFill="1" applyBorder="1" applyAlignment="1" applyProtection="1">
      <alignment horizontal="center" vertical="top"/>
      <protection hidden="1"/>
    </xf>
    <xf numFmtId="0" fontId="9" fillId="0" borderId="7" xfId="0" applyNumberFormat="1" applyFont="1" applyFill="1" applyBorder="1" applyAlignment="1" applyProtection="1">
      <alignment horizontal="center" vertical="center"/>
      <protection hidden="1"/>
    </xf>
    <xf numFmtId="0" fontId="9" fillId="0" borderId="21" xfId="0" applyNumberFormat="1" applyFont="1" applyFill="1" applyBorder="1" applyAlignment="1" applyProtection="1">
      <alignment horizontal="center" vertical="center"/>
      <protection hidden="1"/>
    </xf>
    <xf numFmtId="0" fontId="9" fillId="0" borderId="70" xfId="0" applyNumberFormat="1" applyFont="1" applyFill="1" applyBorder="1" applyAlignment="1" applyProtection="1">
      <alignment horizontal="center" vertical="center"/>
      <protection hidden="1"/>
    </xf>
    <xf numFmtId="0" fontId="7" fillId="3" borderId="27" xfId="0" applyNumberFormat="1" applyFont="1" applyFill="1" applyBorder="1" applyAlignment="1" applyProtection="1">
      <alignment horizontal="center" vertical="top"/>
      <protection hidden="1"/>
    </xf>
    <xf numFmtId="0" fontId="9" fillId="0" borderId="6" xfId="0" applyNumberFormat="1" applyFont="1" applyFill="1" applyBorder="1" applyAlignment="1" applyProtection="1">
      <alignment horizontal="left" vertical="center"/>
      <protection hidden="1"/>
    </xf>
    <xf numFmtId="0" fontId="9" fillId="0" borderId="20" xfId="0" applyNumberFormat="1" applyFont="1" applyFill="1" applyBorder="1" applyAlignment="1" applyProtection="1">
      <alignment horizontal="left" vertical="center"/>
      <protection hidden="1"/>
    </xf>
    <xf numFmtId="0" fontId="4" fillId="3" borderId="34" xfId="0" applyNumberFormat="1" applyFont="1" applyFill="1" applyBorder="1" applyAlignment="1" applyProtection="1">
      <alignment horizontal="left" vertical="center"/>
      <protection hidden="1"/>
    </xf>
    <xf numFmtId="0" fontId="4" fillId="3" borderId="17" xfId="0" applyNumberFormat="1" applyFont="1" applyFill="1" applyBorder="1" applyAlignment="1" applyProtection="1">
      <alignment horizontal="left" vertical="center"/>
      <protection hidden="1"/>
    </xf>
    <xf numFmtId="0" fontId="4" fillId="3" borderId="36" xfId="0" applyNumberFormat="1" applyFont="1" applyFill="1" applyBorder="1" applyAlignment="1" applyProtection="1">
      <alignment horizontal="left" vertical="center"/>
      <protection hidden="1"/>
    </xf>
    <xf numFmtId="0" fontId="4" fillId="3" borderId="2" xfId="0" applyNumberFormat="1" applyFont="1" applyFill="1" applyBorder="1" applyAlignment="1" applyProtection="1">
      <alignment horizontal="left" vertical="center"/>
      <protection hidden="1"/>
    </xf>
    <xf numFmtId="0" fontId="23" fillId="4" borderId="20" xfId="0" applyNumberFormat="1" applyFont="1" applyFill="1" applyBorder="1" applyAlignment="1" applyProtection="1">
      <alignment horizontal="center" vertical="center"/>
      <protection hidden="1"/>
    </xf>
    <xf numFmtId="0" fontId="23" fillId="4" borderId="1" xfId="0" applyNumberFormat="1" applyFont="1" applyFill="1" applyBorder="1" applyAlignment="1" applyProtection="1">
      <alignment horizontal="center" vertical="center"/>
      <protection hidden="1"/>
    </xf>
    <xf numFmtId="0" fontId="23" fillId="4" borderId="21" xfId="0" applyNumberFormat="1" applyFont="1" applyFill="1" applyBorder="1" applyAlignment="1" applyProtection="1">
      <alignment horizontal="center" vertical="center"/>
      <protection hidden="1"/>
    </xf>
    <xf numFmtId="0" fontId="23" fillId="4" borderId="2" xfId="0" applyNumberFormat="1" applyFont="1" applyFill="1" applyBorder="1" applyAlignment="1" applyProtection="1">
      <alignment horizontal="center" vertical="center"/>
      <protection hidden="1"/>
    </xf>
    <xf numFmtId="0" fontId="5" fillId="8" borderId="0" xfId="0" applyNumberFormat="1" applyFont="1" applyFill="1" applyBorder="1" applyAlignment="1" applyProtection="1">
      <alignment horizontal="left" vertical="top" wrapText="1"/>
      <protection hidden="1"/>
    </xf>
    <xf numFmtId="0" fontId="23" fillId="3" borderId="6" xfId="0" applyNumberFormat="1" applyFont="1" applyFill="1" applyBorder="1" applyAlignment="1" applyProtection="1">
      <alignment horizontal="center" vertical="top"/>
      <protection hidden="1"/>
    </xf>
    <xf numFmtId="0" fontId="23" fillId="3" borderId="7" xfId="0" applyNumberFormat="1" applyFont="1" applyFill="1" applyBorder="1" applyAlignment="1" applyProtection="1">
      <alignment horizontal="center" vertical="top"/>
      <protection hidden="1"/>
    </xf>
    <xf numFmtId="0" fontId="6" fillId="4" borderId="2" xfId="0" applyFont="1" applyFill="1" applyBorder="1" applyProtection="1">
      <protection hidden="1"/>
    </xf>
    <xf numFmtId="0" fontId="7" fillId="3" borderId="10" xfId="0" applyNumberFormat="1" applyFont="1" applyFill="1" applyBorder="1" applyAlignment="1" applyProtection="1">
      <alignment horizontal="center" vertical="top"/>
      <protection hidden="1"/>
    </xf>
    <xf numFmtId="0" fontId="23" fillId="3" borderId="63" xfId="0" applyNumberFormat="1" applyFont="1" applyFill="1" applyBorder="1" applyAlignment="1" applyProtection="1">
      <alignment horizontal="center" vertical="top"/>
      <protection hidden="1"/>
    </xf>
    <xf numFmtId="0" fontId="23" fillId="3" borderId="64" xfId="0" applyNumberFormat="1" applyFont="1" applyFill="1" applyBorder="1" applyAlignment="1" applyProtection="1">
      <alignment horizontal="center" vertical="top"/>
      <protection hidden="1"/>
    </xf>
    <xf numFmtId="0" fontId="23" fillId="4" borderId="6" xfId="0" applyNumberFormat="1" applyFont="1" applyFill="1" applyBorder="1" applyAlignment="1" applyProtection="1">
      <alignment horizontal="center" vertical="center"/>
      <protection hidden="1"/>
    </xf>
    <xf numFmtId="0" fontId="23" fillId="4" borderId="7" xfId="0" applyNumberFormat="1" applyFont="1" applyFill="1" applyBorder="1" applyAlignment="1" applyProtection="1">
      <alignment horizontal="center" vertical="center"/>
      <protection hidden="1"/>
    </xf>
    <xf numFmtId="0" fontId="4" fillId="4" borderId="7" xfId="0" applyNumberFormat="1" applyFont="1" applyFill="1" applyBorder="1" applyAlignment="1" applyProtection="1">
      <alignment horizontal="center" vertical="center"/>
      <protection hidden="1"/>
    </xf>
    <xf numFmtId="0" fontId="23" fillId="4" borderId="8" xfId="0" applyNumberFormat="1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Protection="1">
      <protection hidden="1"/>
    </xf>
    <xf numFmtId="0" fontId="23" fillId="3" borderId="65" xfId="0" applyNumberFormat="1" applyFont="1" applyFill="1" applyBorder="1" applyAlignment="1" applyProtection="1">
      <alignment horizontal="center" vertical="top"/>
      <protection hidden="1"/>
    </xf>
    <xf numFmtId="0" fontId="23" fillId="4" borderId="3" xfId="0" applyNumberFormat="1" applyFont="1" applyFill="1" applyBorder="1" applyAlignment="1" applyProtection="1">
      <alignment horizontal="center" vertical="center"/>
      <protection hidden="1"/>
    </xf>
    <xf numFmtId="0" fontId="23" fillId="3" borderId="61" xfId="0" applyNumberFormat="1" applyFont="1" applyFill="1" applyBorder="1" applyAlignment="1" applyProtection="1">
      <alignment horizontal="center" vertical="top"/>
      <protection hidden="1"/>
    </xf>
    <xf numFmtId="0" fontId="23" fillId="3" borderId="53" xfId="0" applyNumberFormat="1" applyFont="1" applyFill="1" applyBorder="1" applyAlignment="1" applyProtection="1">
      <alignment horizontal="center" vertical="top"/>
      <protection hidden="1"/>
    </xf>
    <xf numFmtId="0" fontId="23" fillId="4" borderId="22" xfId="0" applyNumberFormat="1" applyFont="1" applyFill="1" applyBorder="1" applyAlignment="1" applyProtection="1">
      <alignment horizontal="center" vertical="center"/>
      <protection hidden="1"/>
    </xf>
    <xf numFmtId="0" fontId="10" fillId="0" borderId="64" xfId="0" applyNumberFormat="1" applyFont="1" applyFill="1" applyBorder="1" applyAlignment="1" applyProtection="1">
      <alignment horizontal="center" vertical="center"/>
      <protection hidden="1"/>
    </xf>
    <xf numFmtId="0" fontId="10" fillId="0" borderId="17" xfId="0" applyNumberFormat="1" applyFont="1" applyFill="1" applyBorder="1" applyAlignment="1" applyProtection="1">
      <alignment horizontal="center" vertical="center"/>
      <protection hidden="1"/>
    </xf>
    <xf numFmtId="0" fontId="9" fillId="0" borderId="64" xfId="0" applyNumberFormat="1" applyFont="1" applyFill="1" applyBorder="1" applyAlignment="1" applyProtection="1">
      <alignment horizontal="center" vertical="center"/>
      <protection hidden="1"/>
    </xf>
    <xf numFmtId="0" fontId="15" fillId="0" borderId="16" xfId="0" applyNumberFormat="1" applyFont="1" applyFill="1" applyBorder="1" applyAlignment="1" applyProtection="1">
      <alignment horizontal="left" vertical="center" wrapText="1"/>
      <protection hidden="1"/>
    </xf>
    <xf numFmtId="0" fontId="15" fillId="0" borderId="20" xfId="0" applyNumberFormat="1" applyFont="1" applyFill="1" applyBorder="1" applyAlignment="1" applyProtection="1">
      <alignment horizontal="left" vertical="center" wrapText="1"/>
      <protection hidden="1"/>
    </xf>
    <xf numFmtId="0" fontId="15" fillId="0" borderId="64" xfId="0" applyNumberFormat="1" applyFont="1" applyFill="1" applyBorder="1" applyAlignment="1" applyProtection="1">
      <alignment horizontal="center" vertical="center"/>
      <protection hidden="1"/>
    </xf>
    <xf numFmtId="0" fontId="15" fillId="0" borderId="17" xfId="0" applyNumberFormat="1" applyFont="1" applyFill="1" applyBorder="1" applyAlignment="1" applyProtection="1">
      <alignment horizontal="center" vertical="center"/>
      <protection hidden="1"/>
    </xf>
    <xf numFmtId="0" fontId="15" fillId="0" borderId="65" xfId="0" applyNumberFormat="1" applyFont="1" applyFill="1" applyBorder="1" applyAlignment="1" applyProtection="1">
      <alignment horizontal="center" vertical="center"/>
      <protection hidden="1"/>
    </xf>
    <xf numFmtId="0" fontId="15" fillId="0" borderId="18" xfId="0" applyNumberFormat="1" applyFont="1" applyFill="1" applyBorder="1" applyAlignment="1" applyProtection="1">
      <alignment horizontal="center" vertical="center"/>
      <protection hidden="1"/>
    </xf>
    <xf numFmtId="0" fontId="23" fillId="3" borderId="27" xfId="0" applyNumberFormat="1" applyFont="1" applyFill="1" applyBorder="1" applyAlignment="1" applyProtection="1">
      <alignment horizontal="center" vertical="top"/>
      <protection hidden="1"/>
    </xf>
    <xf numFmtId="0" fontId="23" fillId="3" borderId="28" xfId="0" applyNumberFormat="1" applyFont="1" applyFill="1" applyBorder="1" applyAlignment="1" applyProtection="1">
      <alignment horizontal="center" vertical="top"/>
      <protection hidden="1"/>
    </xf>
    <xf numFmtId="0" fontId="23" fillId="3" borderId="4" xfId="0" applyNumberFormat="1" applyFont="1" applyFill="1" applyBorder="1" applyAlignment="1" applyProtection="1">
      <alignment horizontal="center" vertical="top"/>
      <protection hidden="1"/>
    </xf>
    <xf numFmtId="0" fontId="23" fillId="4" borderId="63" xfId="0" applyNumberFormat="1" applyFont="1" applyFill="1" applyBorder="1" applyAlignment="1" applyProtection="1">
      <alignment horizontal="center" vertical="center"/>
      <protection hidden="1"/>
    </xf>
    <xf numFmtId="0" fontId="23" fillId="4" borderId="30" xfId="0" applyNumberFormat="1" applyFont="1" applyFill="1" applyBorder="1" applyAlignment="1" applyProtection="1">
      <alignment horizontal="center" vertical="center"/>
      <protection hidden="1"/>
    </xf>
    <xf numFmtId="0" fontId="23" fillId="4" borderId="17" xfId="0" applyNumberFormat="1" applyFont="1" applyFill="1" applyBorder="1" applyAlignment="1" applyProtection="1">
      <alignment horizontal="center" vertical="center"/>
      <protection hidden="1"/>
    </xf>
    <xf numFmtId="0" fontId="23" fillId="4" borderId="18" xfId="0" applyNumberFormat="1" applyFont="1" applyFill="1" applyBorder="1" applyAlignment="1" applyProtection="1">
      <alignment horizontal="center" vertical="center"/>
      <protection hidden="1"/>
    </xf>
    <xf numFmtId="0" fontId="12" fillId="0" borderId="56" xfId="0" applyNumberFormat="1" applyFont="1" applyFill="1" applyBorder="1" applyAlignment="1" applyProtection="1">
      <alignment horizontal="left" vertical="center"/>
      <protection hidden="1"/>
    </xf>
    <xf numFmtId="0" fontId="12" fillId="0" borderId="36" xfId="0" applyNumberFormat="1" applyFont="1" applyFill="1" applyBorder="1" applyAlignment="1" applyProtection="1">
      <alignment horizontal="left" vertical="center"/>
      <protection hidden="1"/>
    </xf>
    <xf numFmtId="0" fontId="2" fillId="0" borderId="20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7" fillId="3" borderId="4" xfId="0" applyNumberFormat="1" applyFont="1" applyFill="1" applyBorder="1" applyAlignment="1" applyProtection="1">
      <alignment horizontal="center" vertical="top"/>
      <protection hidden="1"/>
    </xf>
    <xf numFmtId="0" fontId="4" fillId="3" borderId="11" xfId="0" applyNumberFormat="1" applyFont="1" applyFill="1" applyBorder="1" applyAlignment="1" applyProtection="1">
      <alignment horizontal="center" vertical="center"/>
      <protection hidden="1"/>
    </xf>
    <xf numFmtId="0" fontId="4" fillId="3" borderId="14" xfId="0" applyNumberFormat="1" applyFont="1" applyFill="1" applyBorder="1" applyAlignment="1" applyProtection="1">
      <alignment horizontal="center" vertical="center"/>
      <protection hidden="1"/>
    </xf>
    <xf numFmtId="0" fontId="4" fillId="8" borderId="0" xfId="0" applyFont="1" applyFill="1" applyBorder="1" applyAlignment="1" applyProtection="1">
      <alignment horizontal="center"/>
      <protection hidden="1"/>
    </xf>
    <xf numFmtId="0" fontId="20" fillId="6" borderId="6" xfId="0" applyFont="1" applyFill="1" applyBorder="1" applyAlignment="1" applyProtection="1">
      <alignment horizontal="center"/>
      <protection hidden="1"/>
    </xf>
    <xf numFmtId="0" fontId="20" fillId="6" borderId="20" xfId="0" applyFont="1" applyFill="1" applyBorder="1" applyAlignment="1" applyProtection="1">
      <alignment horizontal="center"/>
      <protection hidden="1"/>
    </xf>
    <xf numFmtId="0" fontId="20" fillId="6" borderId="64" xfId="0" applyFont="1" applyFill="1" applyBorder="1" applyAlignment="1" applyProtection="1">
      <alignment horizontal="center" vertical="center" wrapText="1"/>
      <protection hidden="1"/>
    </xf>
    <xf numFmtId="0" fontId="20" fillId="6" borderId="17" xfId="0" applyFont="1" applyFill="1" applyBorder="1" applyAlignment="1" applyProtection="1">
      <alignment horizontal="center" vertical="center" wrapText="1"/>
      <protection hidden="1"/>
    </xf>
    <xf numFmtId="0" fontId="20" fillId="6" borderId="11" xfId="0" applyNumberFormat="1" applyFont="1" applyFill="1" applyBorder="1" applyAlignment="1" applyProtection="1">
      <alignment horizontal="center" vertical="top" wrapText="1"/>
      <protection hidden="1"/>
    </xf>
    <xf numFmtId="0" fontId="20" fillId="6" borderId="25" xfId="0" applyNumberFormat="1" applyFont="1" applyFill="1" applyBorder="1" applyAlignment="1" applyProtection="1">
      <alignment horizontal="center" vertical="top"/>
      <protection hidden="1"/>
    </xf>
    <xf numFmtId="0" fontId="11" fillId="0" borderId="20" xfId="0" applyNumberFormat="1" applyFont="1" applyFill="1" applyBorder="1" applyAlignment="1" applyProtection="1">
      <alignment horizontal="left" vertical="center"/>
      <protection hidden="1"/>
    </xf>
    <xf numFmtId="0" fontId="11" fillId="0" borderId="52" xfId="0" applyNumberFormat="1" applyFont="1" applyFill="1" applyBorder="1" applyAlignment="1" applyProtection="1">
      <alignment horizontal="center" vertical="center"/>
      <protection hidden="1"/>
    </xf>
    <xf numFmtId="0" fontId="11" fillId="0" borderId="18" xfId="0" applyNumberFormat="1" applyFont="1" applyFill="1" applyBorder="1" applyAlignment="1" applyProtection="1">
      <alignment horizontal="center" vertical="center"/>
      <protection hidden="1"/>
    </xf>
    <xf numFmtId="0" fontId="19" fillId="6" borderId="10" xfId="0" applyNumberFormat="1" applyFont="1" applyFill="1" applyBorder="1" applyAlignment="1" applyProtection="1">
      <alignment horizontal="center" vertical="top"/>
      <protection hidden="1"/>
    </xf>
    <xf numFmtId="0" fontId="19" fillId="6" borderId="11" xfId="0" applyNumberFormat="1" applyFont="1" applyFill="1" applyBorder="1" applyAlignment="1" applyProtection="1">
      <alignment horizontal="center" vertical="top"/>
      <protection hidden="1"/>
    </xf>
    <xf numFmtId="0" fontId="19" fillId="6" borderId="10" xfId="0" applyNumberFormat="1" applyFont="1" applyFill="1" applyBorder="1" applyAlignment="1" applyProtection="1">
      <alignment horizontal="center" vertical="top" wrapText="1"/>
      <protection hidden="1"/>
    </xf>
    <xf numFmtId="0" fontId="20" fillId="6" borderId="0" xfId="0" applyNumberFormat="1" applyFont="1" applyFill="1" applyBorder="1" applyAlignment="1" applyProtection="1">
      <alignment horizontal="center" vertical="top"/>
      <protection hidden="1"/>
    </xf>
    <xf numFmtId="0" fontId="20" fillId="6" borderId="10" xfId="0" applyNumberFormat="1" applyFont="1" applyFill="1" applyBorder="1" applyAlignment="1" applyProtection="1">
      <alignment horizontal="center" vertical="top"/>
      <protection hidden="1"/>
    </xf>
    <xf numFmtId="0" fontId="20" fillId="6" borderId="11" xfId="0" applyNumberFormat="1" applyFont="1" applyFill="1" applyBorder="1" applyAlignment="1" applyProtection="1">
      <alignment horizontal="center" vertical="top"/>
      <protection hidden="1"/>
    </xf>
    <xf numFmtId="0" fontId="23" fillId="3" borderId="58" xfId="0" applyNumberFormat="1" applyFont="1" applyFill="1" applyBorder="1" applyAlignment="1" applyProtection="1">
      <alignment horizontal="center" vertical="top"/>
      <protection hidden="1"/>
    </xf>
    <xf numFmtId="0" fontId="23" fillId="3" borderId="8" xfId="0" applyNumberFormat="1" applyFont="1" applyFill="1" applyBorder="1" applyAlignment="1" applyProtection="1">
      <alignment horizontal="center" vertical="top"/>
      <protection hidden="1"/>
    </xf>
    <xf numFmtId="0" fontId="11" fillId="0" borderId="63" xfId="0" applyNumberFormat="1" applyFont="1" applyFill="1" applyBorder="1" applyAlignment="1" applyProtection="1">
      <alignment horizontal="left" vertical="center"/>
      <protection hidden="1"/>
    </xf>
    <xf numFmtId="0" fontId="11" fillId="0" borderId="16" xfId="0" applyNumberFormat="1" applyFont="1" applyFill="1" applyBorder="1" applyAlignment="1" applyProtection="1">
      <alignment horizontal="left" vertical="center"/>
      <protection hidden="1"/>
    </xf>
    <xf numFmtId="0" fontId="11" fillId="0" borderId="65" xfId="0" applyNumberFormat="1" applyFont="1" applyFill="1" applyBorder="1" applyAlignment="1" applyProtection="1">
      <alignment horizontal="center" vertical="center"/>
      <protection hidden="1"/>
    </xf>
    <xf numFmtId="0" fontId="22" fillId="8" borderId="0" xfId="0" applyNumberFormat="1" applyFont="1" applyFill="1" applyBorder="1" applyAlignment="1" applyProtection="1">
      <alignment horizontal="left" vertical="top"/>
      <protection hidden="1"/>
    </xf>
    <xf numFmtId="0" fontId="20" fillId="6" borderId="13" xfId="0" applyNumberFormat="1" applyFont="1" applyFill="1" applyBorder="1" applyAlignment="1" applyProtection="1">
      <alignment horizontal="center" vertical="top"/>
      <protection hidden="1"/>
    </xf>
    <xf numFmtId="0" fontId="20" fillId="6" borderId="14" xfId="0" applyNumberFormat="1" applyFont="1" applyFill="1" applyBorder="1" applyAlignment="1" applyProtection="1">
      <alignment horizontal="center" vertical="top"/>
      <protection hidden="1"/>
    </xf>
    <xf numFmtId="0" fontId="4" fillId="3" borderId="62" xfId="0" applyNumberFormat="1" applyFont="1" applyFill="1" applyBorder="1" applyAlignment="1" applyProtection="1">
      <alignment horizontal="center" vertical="top"/>
      <protection hidden="1"/>
    </xf>
    <xf numFmtId="0" fontId="23" fillId="4" borderId="46" xfId="0" applyNumberFormat="1" applyFont="1" applyFill="1" applyBorder="1" applyAlignment="1" applyProtection="1">
      <alignment horizontal="center" vertical="center"/>
      <protection hidden="1"/>
    </xf>
    <xf numFmtId="0" fontId="23" fillId="4" borderId="47" xfId="0" applyNumberFormat="1" applyFont="1" applyFill="1" applyBorder="1" applyAlignment="1" applyProtection="1">
      <alignment horizontal="center" vertical="center"/>
      <protection hidden="1"/>
    </xf>
    <xf numFmtId="0" fontId="19" fillId="6" borderId="9" xfId="0" applyNumberFormat="1" applyFont="1" applyFill="1" applyBorder="1" applyAlignment="1" applyProtection="1">
      <alignment horizontal="left" vertical="top" wrapText="1"/>
      <protection hidden="1"/>
    </xf>
    <xf numFmtId="0" fontId="19" fillId="6" borderId="10" xfId="0" applyNumberFormat="1" applyFont="1" applyFill="1" applyBorder="1" applyAlignment="1" applyProtection="1">
      <alignment horizontal="left" vertical="top" wrapText="1"/>
      <protection hidden="1"/>
    </xf>
    <xf numFmtId="0" fontId="11" fillId="0" borderId="6" xfId="0" applyNumberFormat="1" applyFont="1" applyFill="1" applyBorder="1" applyAlignment="1" applyProtection="1">
      <alignment horizontal="left" vertical="center"/>
      <protection hidden="1"/>
    </xf>
    <xf numFmtId="0" fontId="11" fillId="0" borderId="7" xfId="0" applyNumberFormat="1" applyFont="1" applyFill="1" applyBorder="1" applyAlignment="1" applyProtection="1">
      <alignment horizontal="center" vertical="center"/>
      <protection hidden="1"/>
    </xf>
    <xf numFmtId="0" fontId="11" fillId="0" borderId="21" xfId="0" applyNumberFormat="1" applyFont="1" applyFill="1" applyBorder="1" applyAlignment="1" applyProtection="1">
      <alignment horizontal="center" vertical="center"/>
      <protection hidden="1"/>
    </xf>
    <xf numFmtId="0" fontId="23" fillId="3" borderId="26" xfId="0" applyNumberFormat="1" applyFont="1" applyFill="1" applyBorder="1" applyAlignment="1" applyProtection="1">
      <alignment horizontal="center" vertical="top"/>
      <protection hidden="1"/>
    </xf>
    <xf numFmtId="0" fontId="19" fillId="6" borderId="9" xfId="0" applyNumberFormat="1" applyFont="1" applyFill="1" applyBorder="1" applyAlignment="1" applyProtection="1">
      <alignment horizontal="left" vertical="center" wrapText="1"/>
      <protection hidden="1"/>
    </xf>
    <xf numFmtId="0" fontId="19" fillId="6" borderId="10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64" xfId="0" applyNumberFormat="1" applyFont="1" applyFill="1" applyBorder="1" applyAlignment="1" applyProtection="1">
      <alignment horizontal="center" vertical="center"/>
      <protection hidden="1"/>
    </xf>
    <xf numFmtId="0" fontId="11" fillId="0" borderId="17" xfId="0" applyNumberFormat="1" applyFont="1" applyFill="1" applyBorder="1" applyAlignment="1" applyProtection="1">
      <alignment horizontal="center" vertical="center"/>
      <protection hidden="1"/>
    </xf>
    <xf numFmtId="0" fontId="19" fillId="6" borderId="11" xfId="0" applyNumberFormat="1" applyFont="1" applyFill="1" applyBorder="1" applyAlignment="1" applyProtection="1">
      <alignment horizontal="left" vertical="top" wrapText="1"/>
      <protection hidden="1"/>
    </xf>
    <xf numFmtId="0" fontId="11" fillId="0" borderId="8" xfId="0" applyNumberFormat="1" applyFont="1" applyFill="1" applyBorder="1" applyAlignment="1" applyProtection="1">
      <alignment horizontal="center" vertical="center"/>
      <protection hidden="1"/>
    </xf>
    <xf numFmtId="0" fontId="11" fillId="0" borderId="22" xfId="0" applyNumberFormat="1" applyFont="1" applyFill="1" applyBorder="1" applyAlignment="1" applyProtection="1">
      <alignment horizontal="center" vertical="center"/>
      <protection hidden="1"/>
    </xf>
    <xf numFmtId="0" fontId="7" fillId="8" borderId="0" xfId="0" applyNumberFormat="1" applyFont="1" applyFill="1" applyBorder="1" applyAlignment="1" applyProtection="1">
      <alignment horizontal="left" vertical="top"/>
      <protection hidden="1"/>
    </xf>
    <xf numFmtId="0" fontId="19" fillId="6" borderId="11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58" xfId="0" applyNumberFormat="1" applyFont="1" applyFill="1" applyBorder="1" applyAlignment="1" applyProtection="1">
      <alignment horizontal="center" vertical="center"/>
      <protection hidden="1"/>
    </xf>
    <xf numFmtId="0" fontId="11" fillId="0" borderId="33" xfId="0" applyNumberFormat="1" applyFont="1" applyFill="1" applyBorder="1" applyAlignment="1" applyProtection="1">
      <alignment horizontal="center" vertical="center"/>
      <protection hidden="1"/>
    </xf>
    <xf numFmtId="0" fontId="23" fillId="3" borderId="29" xfId="0" applyNumberFormat="1" applyFont="1" applyFill="1" applyBorder="1" applyAlignment="1" applyProtection="1">
      <alignment horizontal="center" vertical="top"/>
      <protection hidden="1"/>
    </xf>
    <xf numFmtId="0" fontId="23" fillId="4" borderId="33" xfId="0" applyNumberFormat="1" applyFont="1" applyFill="1" applyBorder="1" applyAlignment="1" applyProtection="1">
      <alignment horizontal="center" vertical="center"/>
      <protection hidden="1"/>
    </xf>
    <xf numFmtId="0" fontId="23" fillId="4" borderId="36" xfId="0" applyNumberFormat="1" applyFont="1" applyFill="1" applyBorder="1" applyAlignment="1" applyProtection="1">
      <alignment horizontal="center" vertical="center"/>
      <protection hidden="1"/>
    </xf>
    <xf numFmtId="0" fontId="5" fillId="0" borderId="79" xfId="0" applyNumberFormat="1" applyFont="1" applyFill="1" applyBorder="1" applyAlignment="1" applyProtection="1">
      <alignment horizontal="left" vertical="center" wrapText="1"/>
      <protection hidden="1"/>
    </xf>
    <xf numFmtId="0" fontId="5" fillId="0" borderId="83" xfId="0" applyNumberFormat="1" applyFont="1" applyFill="1" applyBorder="1" applyAlignment="1" applyProtection="1">
      <alignment horizontal="left" vertical="center" wrapText="1"/>
      <protection hidden="1"/>
    </xf>
    <xf numFmtId="0" fontId="7" fillId="0" borderId="80" xfId="0" applyNumberFormat="1" applyFont="1" applyFill="1" applyBorder="1" applyAlignment="1" applyProtection="1">
      <alignment horizontal="left" vertical="center" wrapText="1"/>
      <protection hidden="1"/>
    </xf>
    <xf numFmtId="0" fontId="7" fillId="0" borderId="83" xfId="0" applyNumberFormat="1" applyFont="1" applyFill="1" applyBorder="1" applyAlignment="1" applyProtection="1">
      <alignment horizontal="left" vertical="center" wrapText="1"/>
      <protection hidden="1"/>
    </xf>
    <xf numFmtId="0" fontId="5" fillId="0" borderId="57" xfId="0" applyNumberFormat="1" applyFont="1" applyFill="1" applyBorder="1" applyAlignment="1" applyProtection="1">
      <alignment horizontal="left" vertical="center" wrapText="1"/>
      <protection hidden="1"/>
    </xf>
    <xf numFmtId="0" fontId="7" fillId="0" borderId="55" xfId="0" applyNumberFormat="1" applyFont="1" applyFill="1" applyBorder="1" applyAlignment="1" applyProtection="1">
      <alignment horizontal="left" vertical="center" wrapText="1"/>
      <protection hidden="1"/>
    </xf>
    <xf numFmtId="0" fontId="7" fillId="0" borderId="79" xfId="0" applyNumberFormat="1" applyFont="1" applyFill="1" applyBorder="1" applyAlignment="1" applyProtection="1">
      <alignment horizontal="left" vertical="center" wrapText="1"/>
      <protection hidden="1"/>
    </xf>
    <xf numFmtId="0" fontId="5" fillId="0" borderId="59" xfId="0" applyNumberFormat="1" applyFont="1" applyFill="1" applyBorder="1" applyAlignment="1" applyProtection="1">
      <alignment horizontal="left" vertical="center" wrapText="1"/>
      <protection hidden="1"/>
    </xf>
    <xf numFmtId="0" fontId="7" fillId="0" borderId="24" xfId="0" applyNumberFormat="1" applyFont="1" applyFill="1" applyBorder="1" applyAlignment="1" applyProtection="1">
      <alignment horizontal="left" vertical="center" wrapText="1"/>
      <protection hidden="1"/>
    </xf>
    <xf numFmtId="0" fontId="5" fillId="0" borderId="24" xfId="0" applyNumberFormat="1" applyFont="1" applyFill="1" applyBorder="1" applyAlignment="1" applyProtection="1">
      <alignment horizontal="left" vertical="center" wrapText="1"/>
      <protection hidden="1"/>
    </xf>
    <xf numFmtId="0" fontId="5" fillId="0" borderId="69" xfId="0" applyNumberFormat="1" applyFont="1" applyFill="1" applyBorder="1" applyAlignment="1" applyProtection="1">
      <alignment horizontal="left" vertical="center" wrapText="1"/>
      <protection hidden="1"/>
    </xf>
    <xf numFmtId="0" fontId="5" fillId="0" borderId="34" xfId="0" applyNumberFormat="1" applyFont="1" applyFill="1" applyBorder="1" applyAlignment="1" applyProtection="1">
      <alignment horizontal="left" vertical="center" wrapText="1"/>
      <protection hidden="1"/>
    </xf>
    <xf numFmtId="0" fontId="20" fillId="6" borderId="9" xfId="0" applyNumberFormat="1" applyFont="1" applyFill="1" applyBorder="1" applyAlignment="1" applyProtection="1">
      <alignment horizontal="center" vertical="top"/>
      <protection hidden="1"/>
    </xf>
    <xf numFmtId="0" fontId="20" fillId="6" borderId="68" xfId="0" applyNumberFormat="1" applyFont="1" applyFill="1" applyBorder="1" applyAlignment="1" applyProtection="1">
      <alignment horizontal="center" vertical="top"/>
      <protection hidden="1"/>
    </xf>
    <xf numFmtId="0" fontId="4" fillId="0" borderId="1" xfId="0" applyNumberFormat="1" applyFont="1" applyFill="1" applyBorder="1" applyAlignment="1" applyProtection="1">
      <alignment horizontal="left" vertical="top"/>
      <protection hidden="1"/>
    </xf>
    <xf numFmtId="0" fontId="4" fillId="0" borderId="2" xfId="0" applyNumberFormat="1" applyFont="1" applyFill="1" applyBorder="1" applyAlignment="1" applyProtection="1">
      <alignment horizontal="left" vertical="top"/>
      <protection hidden="1"/>
    </xf>
    <xf numFmtId="0" fontId="4" fillId="8" borderId="0" xfId="0" applyNumberFormat="1" applyFont="1" applyFill="1" applyBorder="1" applyAlignment="1" applyProtection="1">
      <alignment horizontal="left" vertical="top"/>
      <protection hidden="1"/>
    </xf>
    <xf numFmtId="0" fontId="20" fillId="6" borderId="28" xfId="0" applyNumberFormat="1" applyFont="1" applyFill="1" applyBorder="1" applyAlignment="1" applyProtection="1">
      <alignment horizontal="center" vertical="center"/>
      <protection hidden="1"/>
    </xf>
    <xf numFmtId="0" fontId="20" fillId="6" borderId="4" xfId="0" applyNumberFormat="1" applyFont="1" applyFill="1" applyBorder="1" applyAlignment="1" applyProtection="1">
      <alignment horizontal="center" vertical="center"/>
      <protection hidden="1"/>
    </xf>
    <xf numFmtId="0" fontId="11" fillId="0" borderId="16" xfId="0" applyNumberFormat="1" applyFont="1" applyFill="1" applyBorder="1" applyAlignment="1" applyProtection="1">
      <alignment horizontal="left" vertical="top"/>
      <protection hidden="1"/>
    </xf>
    <xf numFmtId="0" fontId="11" fillId="0" borderId="20" xfId="0" applyNumberFormat="1" applyFont="1" applyFill="1" applyBorder="1" applyAlignment="1" applyProtection="1">
      <alignment horizontal="left" vertical="top"/>
      <protection hidden="1"/>
    </xf>
    <xf numFmtId="0" fontId="19" fillId="6" borderId="27" xfId="0" applyNumberFormat="1" applyFont="1" applyFill="1" applyBorder="1" applyAlignment="1" applyProtection="1">
      <alignment horizontal="left" vertical="top"/>
      <protection hidden="1"/>
    </xf>
    <xf numFmtId="0" fontId="19" fillId="6" borderId="28" xfId="0" applyNumberFormat="1" applyFont="1" applyFill="1" applyBorder="1" applyAlignment="1" applyProtection="1">
      <alignment horizontal="left" vertical="top"/>
      <protection hidden="1"/>
    </xf>
    <xf numFmtId="0" fontId="19" fillId="6" borderId="4" xfId="0" applyNumberFormat="1" applyFont="1" applyFill="1" applyBorder="1" applyAlignment="1" applyProtection="1">
      <alignment horizontal="left" vertical="top"/>
      <protection hidden="1"/>
    </xf>
    <xf numFmtId="0" fontId="23" fillId="5" borderId="46" xfId="0" applyNumberFormat="1" applyFont="1" applyFill="1" applyBorder="1" applyAlignment="1" applyProtection="1">
      <alignment horizontal="center" vertical="center"/>
      <protection hidden="1"/>
    </xf>
    <xf numFmtId="0" fontId="23" fillId="5" borderId="47" xfId="0" applyNumberFormat="1" applyFont="1" applyFill="1" applyBorder="1" applyAlignment="1" applyProtection="1">
      <alignment horizontal="center" vertical="center"/>
      <protection hidden="1"/>
    </xf>
    <xf numFmtId="0" fontId="23" fillId="5" borderId="21" xfId="0" applyNumberFormat="1" applyFont="1" applyFill="1" applyBorder="1" applyAlignment="1" applyProtection="1">
      <alignment horizontal="center" vertical="center"/>
      <protection hidden="1"/>
    </xf>
    <xf numFmtId="0" fontId="23" fillId="5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20" xfId="0" applyNumberFormat="1" applyFont="1" applyFill="1" applyBorder="1" applyAlignment="1" applyProtection="1">
      <alignment horizontal="left" vertical="center" wrapText="1"/>
      <protection hidden="1"/>
    </xf>
    <xf numFmtId="0" fontId="7" fillId="0" borderId="21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6" xfId="0" applyNumberFormat="1" applyFont="1" applyFill="1" applyBorder="1" applyAlignment="1" applyProtection="1">
      <alignment horizontal="left" vertical="top"/>
      <protection hidden="1"/>
    </xf>
    <xf numFmtId="0" fontId="5" fillId="0" borderId="20" xfId="0" applyNumberFormat="1" applyFont="1" applyFill="1" applyBorder="1" applyAlignment="1" applyProtection="1">
      <alignment horizontal="left" vertical="center" wrapText="1"/>
      <protection hidden="1"/>
    </xf>
    <xf numFmtId="0" fontId="5" fillId="0" borderId="21" xfId="0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NumberFormat="1" applyFont="1" applyFill="1" applyBorder="1" applyAlignment="1" applyProtection="1">
      <alignment horizontal="left" vertical="center" wrapText="1"/>
      <protection hidden="1"/>
    </xf>
    <xf numFmtId="0" fontId="5" fillId="0" borderId="2" xfId="0" applyNumberFormat="1" applyFont="1" applyFill="1" applyBorder="1" applyAlignment="1" applyProtection="1">
      <alignment horizontal="left" vertical="center" wrapText="1"/>
      <protection hidden="1"/>
    </xf>
    <xf numFmtId="0" fontId="23" fillId="5" borderId="66" xfId="0" applyNumberFormat="1" applyFont="1" applyFill="1" applyBorder="1" applyAlignment="1" applyProtection="1">
      <alignment horizontal="center" vertical="center"/>
      <protection hidden="1"/>
    </xf>
    <xf numFmtId="0" fontId="23" fillId="5" borderId="67" xfId="0" applyNumberFormat="1" applyFont="1" applyFill="1" applyBorder="1" applyAlignment="1" applyProtection="1">
      <alignment horizontal="center" vertical="center"/>
      <protection hidden="1"/>
    </xf>
    <xf numFmtId="0" fontId="23" fillId="0" borderId="2" xfId="0" applyNumberFormat="1" applyFont="1" applyFill="1" applyBorder="1" applyAlignment="1" applyProtection="1">
      <alignment horizontal="left" vertical="top"/>
      <protection hidden="1"/>
    </xf>
    <xf numFmtId="0" fontId="20" fillId="6" borderId="9" xfId="0" applyNumberFormat="1" applyFont="1" applyFill="1" applyBorder="1" applyAlignment="1" applyProtection="1">
      <alignment horizontal="left" vertical="top"/>
      <protection hidden="1"/>
    </xf>
    <xf numFmtId="0" fontId="20" fillId="6" borderId="10" xfId="0" applyNumberFormat="1" applyFont="1" applyFill="1" applyBorder="1" applyAlignment="1" applyProtection="1">
      <alignment horizontal="left" vertical="top"/>
      <protection hidden="1"/>
    </xf>
    <xf numFmtId="0" fontId="23" fillId="4" borderId="19" xfId="0" applyNumberFormat="1" applyFont="1" applyFill="1" applyBorder="1" applyAlignment="1" applyProtection="1">
      <alignment horizontal="center" vertical="center"/>
      <protection hidden="1"/>
    </xf>
    <xf numFmtId="0" fontId="23" fillId="4" borderId="23" xfId="0" applyNumberFormat="1" applyFont="1" applyFill="1" applyBorder="1" applyAlignment="1" applyProtection="1">
      <alignment horizontal="center" vertical="center"/>
      <protection hidden="1"/>
    </xf>
    <xf numFmtId="0" fontId="5" fillId="0" borderId="55" xfId="0" applyNumberFormat="1" applyFont="1" applyFill="1" applyBorder="1" applyAlignment="1" applyProtection="1">
      <alignment horizontal="left" vertical="center" wrapText="1"/>
      <protection hidden="1"/>
    </xf>
    <xf numFmtId="0" fontId="5" fillId="0" borderId="33" xfId="0" applyNumberFormat="1" applyFont="1" applyFill="1" applyBorder="1" applyAlignment="1" applyProtection="1">
      <alignment horizontal="left" vertical="center" wrapText="1"/>
      <protection hidden="1"/>
    </xf>
    <xf numFmtId="0" fontId="7" fillId="0" borderId="6" xfId="0" applyNumberFormat="1" applyFont="1" applyFill="1" applyBorder="1" applyAlignment="1" applyProtection="1">
      <alignment horizontal="left" vertical="top"/>
      <protection hidden="1"/>
    </xf>
    <xf numFmtId="0" fontId="7" fillId="0" borderId="20" xfId="0" applyNumberFormat="1" applyFont="1" applyFill="1" applyBorder="1" applyAlignment="1" applyProtection="1">
      <alignment horizontal="left" vertical="top"/>
      <protection hidden="1"/>
    </xf>
    <xf numFmtId="0" fontId="4" fillId="0" borderId="0" xfId="0" applyNumberFormat="1" applyFont="1" applyFill="1" applyBorder="1" applyAlignment="1" applyProtection="1">
      <alignment horizontal="left" vertical="top"/>
      <protection hidden="1"/>
    </xf>
    <xf numFmtId="0" fontId="7" fillId="0" borderId="16" xfId="0" applyNumberFormat="1" applyFont="1" applyFill="1" applyBorder="1" applyAlignment="1" applyProtection="1">
      <alignment horizontal="left" vertical="center"/>
      <protection hidden="1"/>
    </xf>
    <xf numFmtId="0" fontId="7" fillId="0" borderId="20" xfId="0" applyNumberFormat="1" applyFont="1" applyFill="1" applyBorder="1" applyAlignment="1" applyProtection="1">
      <alignment horizontal="left" vertical="center"/>
      <protection hidden="1"/>
    </xf>
  </cellXfs>
  <cellStyles count="6">
    <cellStyle name="_x0007_" xfId="1"/>
    <cellStyle name="_x0007__Kentatsu_Line-up_2011_12.10.10" xfId="2"/>
    <cellStyle name="Гиперссылка" xfId="3" builtinId="8"/>
    <cellStyle name="Обычный" xfId="0" builtinId="0"/>
    <cellStyle name="Обычный 2" xfId="4"/>
    <cellStyle name="Стиль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66675</xdr:rowOff>
    </xdr:from>
    <xdr:to>
      <xdr:col>4</xdr:col>
      <xdr:colOff>219075</xdr:colOff>
      <xdr:row>6</xdr:row>
      <xdr:rowOff>19050</xdr:rowOff>
    </xdr:to>
    <xdr:pic>
      <xdr:nvPicPr>
        <xdr:cNvPr id="2" name="Picture 2" descr="Даичи лого черно-голубой с надписью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2333625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476815</xdr:colOff>
      <xdr:row>1</xdr:row>
      <xdr:rowOff>123825</xdr:rowOff>
    </xdr:from>
    <xdr:to>
      <xdr:col>10</xdr:col>
      <xdr:colOff>357472</xdr:colOff>
      <xdr:row>4</xdr:row>
      <xdr:rowOff>123825</xdr:rowOff>
    </xdr:to>
    <xdr:pic>
      <xdr:nvPicPr>
        <xdr:cNvPr id="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7140" y="285750"/>
          <a:ext cx="3042957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40</xdr:row>
      <xdr:rowOff>19051</xdr:rowOff>
    </xdr:from>
    <xdr:to>
      <xdr:col>9</xdr:col>
      <xdr:colOff>507066</xdr:colOff>
      <xdr:row>48</xdr:row>
      <xdr:rowOff>47626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33350" y="6619876"/>
          <a:ext cx="5612466" cy="1323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Примечание:</a:t>
          </a:r>
          <a:endParaRPr lang="ru-RU" sz="10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1.Рекомендованные розничные цены на оборудование </a:t>
          </a: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KENTATSU 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для использования юридическим лицами (частными предпринимателями), реализующими оборудование на территории Российской Федерации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2. Условная единица эквивалентна 1 ДОЛЛАРУ. Расчеты между юридическим лицами (частными предпринимателями) и их клиентами осуществляются в российских рублях по курсу ЦБ РФ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66675</xdr:rowOff>
    </xdr:from>
    <xdr:to>
      <xdr:col>4</xdr:col>
      <xdr:colOff>219075</xdr:colOff>
      <xdr:row>6</xdr:row>
      <xdr:rowOff>19050</xdr:rowOff>
    </xdr:to>
    <xdr:pic>
      <xdr:nvPicPr>
        <xdr:cNvPr id="8349" name="Picture 2" descr="Даичи лого черно-голубой с надписью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2333625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476815</xdr:colOff>
      <xdr:row>1</xdr:row>
      <xdr:rowOff>123825</xdr:rowOff>
    </xdr:from>
    <xdr:to>
      <xdr:col>10</xdr:col>
      <xdr:colOff>271747</xdr:colOff>
      <xdr:row>4</xdr:row>
      <xdr:rowOff>123825</xdr:rowOff>
    </xdr:to>
    <xdr:pic>
      <xdr:nvPicPr>
        <xdr:cNvPr id="835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5374" y="280707"/>
          <a:ext cx="3022226" cy="47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33</xdr:row>
      <xdr:rowOff>152400</xdr:rowOff>
    </xdr:from>
    <xdr:to>
      <xdr:col>9</xdr:col>
      <xdr:colOff>430866</xdr:colOff>
      <xdr:row>42</xdr:row>
      <xdr:rowOff>56590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57150" y="5924550"/>
          <a:ext cx="5612466" cy="13615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Примечание:</a:t>
          </a:r>
          <a:endParaRPr lang="ru-RU" sz="10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1.Рекомендованные розничные цены на оборудование </a:t>
          </a: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KENTATSU 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для использования юридическим лицами (частными предпринимателями), реализующими оборудование на территории Российской Федерации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2. Условная единица эквивалентна 1 ДОЛЛАРУ. Расчеты между юридическим лицами (частными предпринимателями) и их клиентами осуществляются в российских рублях по курсу ЦБ РФ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3. Интерактивный прайс - лист - утилита для формирования цены в рублях.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tabSelected="1" view="pageBreakPreview" zoomScaleNormal="100" zoomScaleSheetLayoutView="100" workbookViewId="0">
      <selection activeCell="A18" sqref="A18"/>
    </sheetView>
  </sheetViews>
  <sheetFormatPr defaultRowHeight="12.75"/>
  <cols>
    <col min="1" max="2" width="9.140625" style="1"/>
    <col min="3" max="3" width="9.28515625" style="1" bestFit="1" customWidth="1"/>
    <col min="4" max="4" width="4.5703125" style="1" customWidth="1"/>
    <col min="5" max="5" width="6.85546875" style="1" customWidth="1"/>
    <col min="6" max="6" width="8.7109375" style="1" customWidth="1"/>
    <col min="7" max="7" width="8.28515625" style="1" customWidth="1"/>
    <col min="8" max="10" width="9.140625" style="1"/>
    <col min="11" max="11" width="5.85546875" style="346" customWidth="1"/>
    <col min="12" max="18" width="9.140625" style="1"/>
    <col min="19" max="19" width="4.85546875" style="346" customWidth="1"/>
    <col min="20" max="16384" width="9.140625" style="1"/>
  </cols>
  <sheetData>
    <row r="1" spans="1:23">
      <c r="A1" s="346"/>
      <c r="B1" s="346"/>
      <c r="C1" s="346"/>
      <c r="D1" s="346"/>
      <c r="E1" s="346"/>
      <c r="F1" s="346"/>
      <c r="G1" s="346"/>
      <c r="H1" s="346"/>
      <c r="I1" s="346"/>
      <c r="J1" s="346"/>
      <c r="L1" s="346"/>
      <c r="M1" s="346"/>
      <c r="N1" s="346"/>
      <c r="O1" s="346"/>
      <c r="P1" s="346"/>
      <c r="Q1" s="346"/>
      <c r="R1" s="346"/>
      <c r="T1" s="346"/>
      <c r="U1" s="346"/>
      <c r="V1" s="346"/>
      <c r="W1" s="346"/>
    </row>
    <row r="2" spans="1:23">
      <c r="A2" s="346"/>
      <c r="B2" s="346"/>
      <c r="C2" s="346"/>
      <c r="D2" s="346"/>
      <c r="E2" s="346"/>
      <c r="F2" s="346"/>
      <c r="G2" s="346"/>
      <c r="H2" s="346"/>
      <c r="I2" s="346"/>
      <c r="J2" s="346"/>
      <c r="L2" s="346"/>
      <c r="M2" s="346"/>
      <c r="N2" s="346"/>
      <c r="O2" s="346"/>
      <c r="P2" s="346"/>
      <c r="Q2" s="346"/>
      <c r="R2" s="346"/>
      <c r="T2" s="346"/>
      <c r="U2" s="346"/>
      <c r="V2" s="346"/>
      <c r="W2" s="346"/>
    </row>
    <row r="3" spans="1:23">
      <c r="A3" s="346"/>
      <c r="B3" s="346"/>
      <c r="C3" s="346"/>
      <c r="D3" s="346"/>
      <c r="E3" s="346"/>
      <c r="F3" s="346"/>
      <c r="G3" s="346"/>
      <c r="H3" s="346"/>
      <c r="I3" s="346"/>
      <c r="J3" s="346"/>
      <c r="L3" s="346"/>
      <c r="M3" s="346"/>
      <c r="N3" s="346"/>
      <c r="O3" s="346"/>
      <c r="P3" s="346"/>
      <c r="Q3" s="346"/>
      <c r="R3" s="346"/>
      <c r="T3" s="346"/>
      <c r="U3" s="346"/>
      <c r="V3" s="346"/>
      <c r="W3" s="346"/>
    </row>
    <row r="4" spans="1:23">
      <c r="A4" s="346"/>
      <c r="B4" s="346"/>
      <c r="C4" s="346"/>
      <c r="D4" s="346"/>
      <c r="E4" s="346"/>
      <c r="F4" s="346"/>
      <c r="G4" s="346"/>
      <c r="H4" s="346"/>
      <c r="I4" s="346"/>
      <c r="J4" s="346"/>
      <c r="L4" s="346"/>
      <c r="M4" s="346"/>
      <c r="N4" s="346"/>
      <c r="O4" s="346"/>
      <c r="P4" s="346"/>
      <c r="Q4" s="346"/>
      <c r="R4" s="346"/>
      <c r="T4" s="346"/>
      <c r="U4" s="346"/>
      <c r="V4" s="346"/>
      <c r="W4" s="346"/>
    </row>
    <row r="5" spans="1:23">
      <c r="A5" s="346"/>
      <c r="B5" s="346"/>
      <c r="C5" s="346"/>
      <c r="D5" s="346"/>
      <c r="E5" s="346"/>
      <c r="F5" s="346"/>
      <c r="G5" s="346"/>
      <c r="H5" s="346"/>
      <c r="I5" s="346"/>
      <c r="J5" s="346"/>
      <c r="L5" s="346"/>
      <c r="M5" s="346"/>
      <c r="N5" s="346"/>
      <c r="O5" s="346"/>
      <c r="P5" s="346"/>
      <c r="Q5" s="346"/>
      <c r="R5" s="346"/>
      <c r="T5" s="346"/>
      <c r="U5" s="346"/>
      <c r="V5" s="346"/>
      <c r="W5" s="346"/>
    </row>
    <row r="6" spans="1:23">
      <c r="A6" s="346"/>
      <c r="B6" s="346"/>
      <c r="C6" s="346"/>
      <c r="D6" s="346"/>
      <c r="E6" s="346"/>
      <c r="F6" s="346"/>
      <c r="G6" s="346"/>
      <c r="H6" s="346"/>
      <c r="I6" s="346"/>
      <c r="J6" s="346"/>
      <c r="L6" s="346"/>
      <c r="M6" s="346"/>
      <c r="N6" s="346"/>
      <c r="O6" s="346"/>
      <c r="P6" s="346"/>
      <c r="Q6" s="346"/>
      <c r="R6" s="346"/>
      <c r="T6" s="346"/>
      <c r="U6" s="346"/>
      <c r="V6" s="346"/>
      <c r="W6" s="346"/>
    </row>
    <row r="7" spans="1:23" ht="15.75">
      <c r="A7" s="516" t="s">
        <v>593</v>
      </c>
      <c r="B7" s="517"/>
      <c r="C7" s="517"/>
      <c r="D7" s="517"/>
      <c r="E7" s="517"/>
      <c r="F7" s="517"/>
      <c r="G7" s="517"/>
      <c r="H7" s="517"/>
      <c r="I7" s="517"/>
      <c r="J7" s="517"/>
      <c r="L7" s="346"/>
      <c r="M7" s="346"/>
      <c r="N7" s="346"/>
      <c r="O7" s="346"/>
      <c r="P7" s="346"/>
      <c r="Q7" s="346"/>
      <c r="R7" s="346"/>
      <c r="T7" s="346"/>
      <c r="U7" s="346"/>
      <c r="V7" s="346"/>
      <c r="W7" s="346"/>
    </row>
    <row r="8" spans="1:23">
      <c r="A8" s="346"/>
      <c r="B8" s="346"/>
      <c r="C8" s="346"/>
      <c r="D8" s="346"/>
      <c r="E8" s="346"/>
      <c r="F8" s="346"/>
      <c r="G8" s="346"/>
      <c r="H8" s="346"/>
      <c r="I8" s="346"/>
      <c r="J8" s="346"/>
      <c r="L8" s="346"/>
      <c r="M8" s="346"/>
      <c r="N8" s="346"/>
      <c r="O8" s="346"/>
      <c r="P8" s="346"/>
      <c r="Q8" s="346"/>
      <c r="R8" s="346"/>
      <c r="T8" s="346"/>
      <c r="U8" s="346"/>
      <c r="V8" s="346"/>
      <c r="W8" s="346"/>
    </row>
    <row r="9" spans="1:23">
      <c r="A9" s="346"/>
      <c r="B9" s="346"/>
      <c r="C9" s="346"/>
      <c r="D9" s="346"/>
      <c r="E9" s="346"/>
      <c r="F9" s="346"/>
      <c r="G9" s="346"/>
      <c r="H9" s="346"/>
      <c r="I9" s="346"/>
      <c r="J9" s="346"/>
      <c r="L9" s="346"/>
      <c r="M9" s="346"/>
      <c r="N9" s="346"/>
      <c r="O9" s="346"/>
      <c r="P9" s="346"/>
      <c r="Q9" s="346"/>
      <c r="R9" s="346"/>
      <c r="T9" s="346"/>
      <c r="U9" s="346"/>
      <c r="V9" s="346"/>
      <c r="W9" s="346"/>
    </row>
    <row r="10" spans="1:23" ht="12.75" customHeight="1">
      <c r="A10" s="518" t="s">
        <v>276</v>
      </c>
      <c r="B10" s="519"/>
      <c r="C10" s="519"/>
      <c r="D10" s="519"/>
      <c r="E10" s="519"/>
      <c r="F10" s="519"/>
      <c r="G10" s="519"/>
      <c r="H10" s="519"/>
      <c r="I10" s="519"/>
      <c r="J10" s="519"/>
      <c r="L10" s="346"/>
      <c r="M10" s="346"/>
      <c r="N10" s="346"/>
      <c r="O10" s="346"/>
      <c r="P10" s="346"/>
      <c r="Q10" s="346"/>
      <c r="R10" s="346"/>
      <c r="T10" s="346"/>
    </row>
    <row r="11" spans="1:23">
      <c r="A11" s="518"/>
      <c r="B11" s="519"/>
      <c r="C11" s="519"/>
      <c r="D11" s="519"/>
      <c r="E11" s="519"/>
      <c r="F11" s="519"/>
      <c r="G11" s="519"/>
      <c r="H11" s="519"/>
      <c r="I11" s="519"/>
      <c r="J11" s="519"/>
      <c r="L11" s="346"/>
      <c r="M11" s="346"/>
      <c r="N11" s="346"/>
      <c r="O11" s="346"/>
      <c r="P11" s="346"/>
      <c r="Q11" s="346"/>
      <c r="R11" s="346"/>
      <c r="T11" s="346"/>
    </row>
    <row r="12" spans="1:23" ht="16.5" customHeight="1">
      <c r="A12" s="518"/>
      <c r="B12" s="519"/>
      <c r="C12" s="519"/>
      <c r="D12" s="519"/>
      <c r="E12" s="519"/>
      <c r="F12" s="519"/>
      <c r="G12" s="519"/>
      <c r="H12" s="519"/>
      <c r="I12" s="519"/>
      <c r="J12" s="519"/>
      <c r="L12" s="346"/>
      <c r="M12" s="346"/>
      <c r="N12" s="346"/>
      <c r="O12" s="346"/>
      <c r="P12" s="346"/>
      <c r="Q12" s="346"/>
      <c r="R12" s="346"/>
      <c r="T12" s="346"/>
    </row>
    <row r="13" spans="1:23">
      <c r="A13" s="518"/>
      <c r="B13" s="519"/>
      <c r="C13" s="519"/>
      <c r="D13" s="519"/>
      <c r="E13" s="519"/>
      <c r="F13" s="519"/>
      <c r="G13" s="519"/>
      <c r="H13" s="519"/>
      <c r="I13" s="519"/>
      <c r="J13" s="519"/>
      <c r="L13" s="346"/>
      <c r="M13" s="346"/>
      <c r="N13" s="346"/>
      <c r="O13" s="346"/>
      <c r="P13" s="346"/>
      <c r="Q13" s="346"/>
      <c r="R13" s="346"/>
      <c r="T13" s="346"/>
    </row>
    <row r="14" spans="1:23">
      <c r="A14" s="518"/>
      <c r="B14" s="519"/>
      <c r="C14" s="519"/>
      <c r="D14" s="519"/>
      <c r="E14" s="519"/>
      <c r="F14" s="519"/>
      <c r="G14" s="519"/>
      <c r="H14" s="519"/>
      <c r="I14" s="519"/>
      <c r="J14" s="519"/>
      <c r="L14" s="346"/>
      <c r="M14" s="346"/>
      <c r="N14" s="346"/>
      <c r="O14" s="346"/>
      <c r="P14" s="346"/>
      <c r="Q14" s="346"/>
      <c r="R14" s="346"/>
      <c r="T14" s="346"/>
    </row>
    <row r="15" spans="1:23">
      <c r="A15" s="518"/>
      <c r="B15" s="519"/>
      <c r="C15" s="519"/>
      <c r="D15" s="519"/>
      <c r="E15" s="519"/>
      <c r="F15" s="519"/>
      <c r="G15" s="519"/>
      <c r="H15" s="519"/>
      <c r="I15" s="519"/>
      <c r="J15" s="519"/>
      <c r="L15" s="346"/>
      <c r="M15" s="346"/>
      <c r="N15" s="346"/>
      <c r="O15" s="346"/>
      <c r="P15" s="346"/>
      <c r="Q15" s="346"/>
      <c r="R15" s="346"/>
      <c r="T15" s="346"/>
    </row>
    <row r="16" spans="1:23">
      <c r="A16" s="518"/>
      <c r="B16" s="519"/>
      <c r="C16" s="519"/>
      <c r="D16" s="519"/>
      <c r="E16" s="519"/>
      <c r="F16" s="519"/>
      <c r="G16" s="519"/>
      <c r="H16" s="519"/>
      <c r="I16" s="519"/>
      <c r="J16" s="519"/>
      <c r="L16" s="346"/>
      <c r="M16" s="346"/>
      <c r="N16" s="346"/>
      <c r="O16" s="346"/>
      <c r="P16" s="346"/>
      <c r="Q16" s="346"/>
      <c r="R16" s="346"/>
      <c r="T16" s="346"/>
    </row>
    <row r="17" spans="1:20">
      <c r="A17" s="346"/>
      <c r="B17" s="346"/>
      <c r="C17" s="346"/>
      <c r="D17" s="346"/>
      <c r="E17" s="346"/>
      <c r="F17" s="346"/>
      <c r="G17" s="346"/>
      <c r="H17" s="346"/>
      <c r="I17" s="346"/>
      <c r="J17" s="346"/>
      <c r="L17" s="346"/>
      <c r="M17" s="346"/>
      <c r="N17" s="346"/>
      <c r="O17" s="346"/>
      <c r="P17" s="346"/>
      <c r="Q17" s="346"/>
      <c r="R17" s="346"/>
      <c r="T17" s="346"/>
    </row>
    <row r="18" spans="1:20" ht="13.5" thickBot="1">
      <c r="A18" s="304"/>
      <c r="B18" s="304"/>
      <c r="C18" s="304"/>
      <c r="D18" s="304"/>
      <c r="E18" s="304"/>
      <c r="F18" s="304"/>
      <c r="G18" s="304"/>
      <c r="H18" s="304"/>
      <c r="I18" s="304"/>
      <c r="J18" s="346"/>
      <c r="L18" s="346"/>
      <c r="M18" s="346"/>
      <c r="N18" s="346"/>
      <c r="O18" s="346"/>
      <c r="P18" s="346"/>
      <c r="Q18" s="346"/>
      <c r="R18" s="346"/>
      <c r="T18" s="346"/>
    </row>
    <row r="19" spans="1:20" ht="13.5" thickTop="1">
      <c r="A19" s="304"/>
      <c r="B19" s="520" t="s">
        <v>103</v>
      </c>
      <c r="C19" s="521"/>
      <c r="D19" s="521"/>
      <c r="E19" s="521"/>
      <c r="F19" s="521"/>
      <c r="G19" s="521"/>
      <c r="H19" s="521"/>
      <c r="I19" s="522"/>
      <c r="J19" s="346"/>
      <c r="L19" s="346"/>
      <c r="M19" s="346"/>
      <c r="N19" s="346"/>
      <c r="O19" s="346"/>
      <c r="P19" s="346"/>
      <c r="Q19" s="346"/>
      <c r="R19" s="346"/>
      <c r="T19" s="346"/>
    </row>
    <row r="20" spans="1:20">
      <c r="A20" s="304"/>
      <c r="B20" s="523" t="s">
        <v>111</v>
      </c>
      <c r="C20" s="524"/>
      <c r="D20" s="524"/>
      <c r="E20" s="524"/>
      <c r="F20" s="524"/>
      <c r="G20" s="524"/>
      <c r="H20" s="524"/>
      <c r="I20" s="525"/>
      <c r="J20" s="346"/>
      <c r="L20" s="346"/>
      <c r="M20" s="346"/>
      <c r="N20" s="346"/>
      <c r="O20" s="346"/>
      <c r="P20" s="346"/>
      <c r="Q20" s="346"/>
      <c r="R20" s="346"/>
      <c r="T20" s="346"/>
    </row>
    <row r="21" spans="1:20">
      <c r="A21" s="304"/>
      <c r="B21" s="513" t="s">
        <v>108</v>
      </c>
      <c r="C21" s="514"/>
      <c r="D21" s="514"/>
      <c r="E21" s="514"/>
      <c r="F21" s="514"/>
      <c r="G21" s="514"/>
      <c r="H21" s="514"/>
      <c r="I21" s="515"/>
      <c r="J21" s="346"/>
      <c r="L21" s="346"/>
      <c r="M21" s="346"/>
      <c r="N21" s="346"/>
      <c r="O21" s="346"/>
      <c r="P21" s="346"/>
      <c r="Q21" s="346"/>
      <c r="R21" s="346"/>
      <c r="T21" s="346"/>
    </row>
    <row r="22" spans="1:20" customFormat="1">
      <c r="A22" s="304"/>
      <c r="B22" s="513" t="s">
        <v>109</v>
      </c>
      <c r="C22" s="514"/>
      <c r="D22" s="514"/>
      <c r="E22" s="514"/>
      <c r="F22" s="514"/>
      <c r="G22" s="514"/>
      <c r="H22" s="514"/>
      <c r="I22" s="515"/>
      <c r="J22" s="304"/>
      <c r="K22" s="346"/>
      <c r="L22" s="346"/>
      <c r="M22" s="346"/>
      <c r="N22" s="346"/>
      <c r="O22" s="346"/>
      <c r="P22" s="346"/>
      <c r="Q22" s="346"/>
      <c r="R22" s="346"/>
      <c r="S22" s="304"/>
      <c r="T22" s="304"/>
    </row>
    <row r="23" spans="1:20">
      <c r="A23" s="304"/>
      <c r="B23" s="513" t="s">
        <v>110</v>
      </c>
      <c r="C23" s="514"/>
      <c r="D23" s="514"/>
      <c r="E23" s="514"/>
      <c r="F23" s="514"/>
      <c r="G23" s="514"/>
      <c r="H23" s="514"/>
      <c r="I23" s="515"/>
      <c r="J23" s="346"/>
      <c r="L23" s="346"/>
      <c r="M23" s="346"/>
      <c r="N23" s="346"/>
      <c r="O23" s="346"/>
      <c r="P23" s="346"/>
      <c r="Q23" s="346"/>
      <c r="R23" s="346"/>
      <c r="T23" s="346"/>
    </row>
    <row r="24" spans="1:20">
      <c r="A24" s="304"/>
      <c r="B24" s="513" t="s">
        <v>292</v>
      </c>
      <c r="C24" s="514"/>
      <c r="D24" s="514"/>
      <c r="E24" s="514"/>
      <c r="F24" s="514"/>
      <c r="G24" s="514"/>
      <c r="H24" s="514"/>
      <c r="I24" s="515"/>
      <c r="J24" s="346"/>
      <c r="L24" s="346"/>
      <c r="M24" s="346"/>
      <c r="N24" s="346"/>
      <c r="O24" s="346"/>
      <c r="P24" s="346"/>
      <c r="Q24" s="346"/>
      <c r="R24" s="346"/>
      <c r="T24" s="346"/>
    </row>
    <row r="25" spans="1:20">
      <c r="A25" s="304"/>
      <c r="B25" s="513" t="s">
        <v>291</v>
      </c>
      <c r="C25" s="514"/>
      <c r="D25" s="514"/>
      <c r="E25" s="514"/>
      <c r="F25" s="514"/>
      <c r="G25" s="514"/>
      <c r="H25" s="514"/>
      <c r="I25" s="515"/>
      <c r="J25" s="346"/>
      <c r="L25" s="346"/>
      <c r="M25" s="346"/>
      <c r="N25" s="346"/>
      <c r="O25" s="346"/>
      <c r="P25" s="346"/>
      <c r="Q25" s="346"/>
      <c r="R25" s="346"/>
      <c r="T25" s="346"/>
    </row>
    <row r="26" spans="1:20">
      <c r="A26" s="304"/>
      <c r="B26" s="513" t="s">
        <v>707</v>
      </c>
      <c r="C26" s="514"/>
      <c r="D26" s="514"/>
      <c r="E26" s="514"/>
      <c r="F26" s="514"/>
      <c r="G26" s="514"/>
      <c r="H26" s="514"/>
      <c r="I26" s="515"/>
      <c r="J26" s="346"/>
      <c r="L26" s="346"/>
      <c r="M26" s="346"/>
      <c r="N26" s="346"/>
      <c r="O26" s="346"/>
      <c r="P26" s="346"/>
      <c r="Q26" s="346"/>
      <c r="R26" s="346"/>
      <c r="T26" s="346"/>
    </row>
    <row r="27" spans="1:20">
      <c r="A27" s="304"/>
      <c r="B27" s="513" t="s">
        <v>708</v>
      </c>
      <c r="C27" s="514"/>
      <c r="D27" s="514"/>
      <c r="E27" s="514"/>
      <c r="F27" s="514"/>
      <c r="G27" s="514"/>
      <c r="H27" s="514"/>
      <c r="I27" s="515"/>
      <c r="J27" s="346"/>
      <c r="L27" s="346"/>
      <c r="M27" s="346"/>
      <c r="N27" s="346"/>
      <c r="O27" s="346"/>
      <c r="P27" s="346"/>
      <c r="Q27" s="346"/>
      <c r="R27" s="346"/>
      <c r="T27" s="346"/>
    </row>
    <row r="28" spans="1:20">
      <c r="A28" s="304"/>
      <c r="B28" s="513" t="s">
        <v>709</v>
      </c>
      <c r="C28" s="514"/>
      <c r="D28" s="514"/>
      <c r="E28" s="514"/>
      <c r="F28" s="514"/>
      <c r="G28" s="514"/>
      <c r="H28" s="514"/>
      <c r="I28" s="515"/>
      <c r="J28" s="346"/>
      <c r="L28" s="346"/>
      <c r="M28" s="346"/>
      <c r="N28" s="346"/>
      <c r="O28" s="346"/>
      <c r="P28" s="346"/>
      <c r="Q28" s="346"/>
      <c r="R28" s="346"/>
      <c r="T28" s="346"/>
    </row>
    <row r="29" spans="1:20">
      <c r="A29" s="304"/>
      <c r="B29" s="513" t="s">
        <v>710</v>
      </c>
      <c r="C29" s="514"/>
      <c r="D29" s="514"/>
      <c r="E29" s="514"/>
      <c r="F29" s="514"/>
      <c r="G29" s="514"/>
      <c r="H29" s="514"/>
      <c r="I29" s="515"/>
      <c r="J29" s="346"/>
      <c r="L29" s="346"/>
      <c r="M29" s="346"/>
      <c r="N29" s="346"/>
      <c r="O29" s="346"/>
      <c r="P29" s="346"/>
      <c r="Q29" s="346"/>
      <c r="R29" s="346"/>
      <c r="T29" s="346"/>
    </row>
    <row r="30" spans="1:20">
      <c r="A30" s="304"/>
      <c r="B30" s="513" t="s">
        <v>711</v>
      </c>
      <c r="C30" s="514"/>
      <c r="D30" s="514"/>
      <c r="E30" s="514"/>
      <c r="F30" s="514"/>
      <c r="G30" s="514"/>
      <c r="H30" s="514"/>
      <c r="I30" s="515"/>
      <c r="J30" s="346"/>
      <c r="L30" s="346"/>
      <c r="M30" s="346"/>
      <c r="N30" s="346"/>
      <c r="O30" s="346"/>
      <c r="P30" s="346"/>
      <c r="Q30" s="346"/>
      <c r="R30" s="346"/>
      <c r="T30" s="346"/>
    </row>
    <row r="31" spans="1:20">
      <c r="A31" s="304"/>
      <c r="B31" s="513"/>
      <c r="C31" s="514"/>
      <c r="D31" s="514"/>
      <c r="E31" s="514"/>
      <c r="F31" s="514"/>
      <c r="G31" s="514"/>
      <c r="H31" s="514"/>
      <c r="I31" s="515"/>
      <c r="J31" s="346"/>
      <c r="L31" s="346"/>
      <c r="M31" s="346"/>
      <c r="N31" s="346"/>
      <c r="O31" s="346"/>
      <c r="P31" s="346"/>
      <c r="Q31" s="346"/>
      <c r="R31" s="346"/>
      <c r="T31" s="346"/>
    </row>
    <row r="32" spans="1:20">
      <c r="A32" s="304"/>
      <c r="B32" s="513"/>
      <c r="C32" s="514"/>
      <c r="D32" s="514"/>
      <c r="E32" s="514"/>
      <c r="F32" s="514"/>
      <c r="G32" s="514"/>
      <c r="H32" s="514"/>
      <c r="I32" s="515"/>
      <c r="J32" s="346"/>
      <c r="L32" s="346"/>
      <c r="M32" s="346"/>
      <c r="N32" s="346"/>
      <c r="O32" s="346"/>
      <c r="P32" s="346"/>
      <c r="Q32" s="346"/>
      <c r="R32" s="346"/>
      <c r="T32" s="346"/>
    </row>
    <row r="33" spans="1:20">
      <c r="A33" s="304"/>
      <c r="B33" s="523" t="s">
        <v>112</v>
      </c>
      <c r="C33" s="524"/>
      <c r="D33" s="524"/>
      <c r="E33" s="524"/>
      <c r="F33" s="524"/>
      <c r="G33" s="524"/>
      <c r="H33" s="524"/>
      <c r="I33" s="525"/>
      <c r="J33" s="346"/>
      <c r="L33" s="346"/>
      <c r="M33" s="346"/>
      <c r="N33" s="346"/>
      <c r="O33" s="346"/>
      <c r="P33" s="346"/>
      <c r="Q33" s="346"/>
      <c r="R33" s="346"/>
      <c r="T33" s="346"/>
    </row>
    <row r="34" spans="1:20">
      <c r="A34" s="304"/>
      <c r="B34" s="513" t="s">
        <v>712</v>
      </c>
      <c r="C34" s="514"/>
      <c r="D34" s="514"/>
      <c r="E34" s="514"/>
      <c r="F34" s="514"/>
      <c r="G34" s="514"/>
      <c r="H34" s="514"/>
      <c r="I34" s="515"/>
      <c r="J34" s="346"/>
      <c r="L34" s="346"/>
      <c r="M34" s="346"/>
      <c r="N34" s="346"/>
      <c r="O34" s="346"/>
      <c r="P34" s="346"/>
      <c r="Q34" s="346"/>
      <c r="R34" s="346"/>
      <c r="T34" s="346"/>
    </row>
    <row r="35" spans="1:20">
      <c r="A35" s="304"/>
      <c r="B35" s="513" t="s">
        <v>713</v>
      </c>
      <c r="C35" s="514"/>
      <c r="D35" s="514"/>
      <c r="E35" s="514"/>
      <c r="F35" s="514"/>
      <c r="G35" s="514"/>
      <c r="H35" s="514"/>
      <c r="I35" s="515"/>
      <c r="J35" s="346"/>
      <c r="L35" s="346"/>
      <c r="M35" s="346"/>
      <c r="N35" s="346"/>
      <c r="O35" s="346"/>
      <c r="P35" s="346"/>
      <c r="Q35" s="346"/>
      <c r="R35" s="346"/>
      <c r="T35" s="346"/>
    </row>
    <row r="36" spans="1:20">
      <c r="A36" s="346"/>
      <c r="B36" s="513" t="s">
        <v>714</v>
      </c>
      <c r="C36" s="514"/>
      <c r="D36" s="514"/>
      <c r="E36" s="514"/>
      <c r="F36" s="514"/>
      <c r="G36" s="514"/>
      <c r="H36" s="514"/>
      <c r="I36" s="515"/>
      <c r="J36" s="346"/>
      <c r="L36" s="346"/>
      <c r="M36" s="346"/>
      <c r="N36" s="346"/>
      <c r="O36" s="346"/>
      <c r="P36" s="346"/>
      <c r="Q36" s="346"/>
      <c r="R36" s="346"/>
      <c r="T36" s="346"/>
    </row>
    <row r="37" spans="1:20">
      <c r="A37" s="346"/>
      <c r="B37" s="513"/>
      <c r="C37" s="514"/>
      <c r="D37" s="514"/>
      <c r="E37" s="514"/>
      <c r="F37" s="514"/>
      <c r="G37" s="514"/>
      <c r="H37" s="514"/>
      <c r="I37" s="515"/>
      <c r="J37" s="346"/>
      <c r="L37" s="346"/>
      <c r="M37" s="346"/>
      <c r="N37" s="346"/>
      <c r="O37" s="346"/>
      <c r="P37" s="346"/>
      <c r="Q37" s="346"/>
      <c r="R37" s="346"/>
      <c r="T37" s="346"/>
    </row>
    <row r="38" spans="1:20">
      <c r="A38" s="346"/>
      <c r="B38" s="513" t="s">
        <v>286</v>
      </c>
      <c r="C38" s="514"/>
      <c r="D38" s="514"/>
      <c r="E38" s="514"/>
      <c r="F38" s="514"/>
      <c r="G38" s="514"/>
      <c r="H38" s="514"/>
      <c r="I38" s="515"/>
      <c r="J38" s="346"/>
      <c r="L38" s="346"/>
      <c r="M38" s="346"/>
      <c r="N38" s="346"/>
      <c r="O38" s="346"/>
      <c r="P38" s="346"/>
      <c r="Q38" s="346"/>
      <c r="R38" s="346"/>
      <c r="T38" s="346"/>
    </row>
    <row r="39" spans="1:20" ht="13.5" thickBot="1">
      <c r="A39" s="346"/>
      <c r="B39" s="381"/>
      <c r="C39" s="382"/>
      <c r="D39" s="382"/>
      <c r="E39" s="382"/>
      <c r="F39" s="382"/>
      <c r="G39" s="382"/>
      <c r="H39" s="382"/>
      <c r="I39" s="395"/>
      <c r="J39" s="346"/>
      <c r="L39" s="346"/>
      <c r="M39" s="346"/>
      <c r="N39" s="346"/>
      <c r="O39" s="346"/>
      <c r="P39" s="346"/>
      <c r="Q39" s="346"/>
      <c r="R39" s="346"/>
      <c r="T39" s="346"/>
    </row>
    <row r="40" spans="1:20" ht="13.5" thickTop="1">
      <c r="A40" s="346"/>
      <c r="B40" s="346"/>
      <c r="C40" s="346"/>
      <c r="D40" s="346"/>
      <c r="E40" s="346"/>
      <c r="F40" s="346"/>
      <c r="G40" s="346"/>
      <c r="H40" s="346"/>
      <c r="I40" s="346"/>
      <c r="J40" s="346"/>
      <c r="L40" s="346"/>
      <c r="M40" s="346"/>
      <c r="N40" s="346"/>
      <c r="O40" s="346"/>
      <c r="P40" s="346"/>
      <c r="Q40" s="346"/>
      <c r="R40" s="346"/>
      <c r="T40" s="346"/>
    </row>
    <row r="41" spans="1:20">
      <c r="A41" s="346"/>
      <c r="B41" s="346"/>
      <c r="C41" s="346"/>
      <c r="D41" s="346"/>
      <c r="E41" s="346"/>
      <c r="F41" s="346"/>
      <c r="G41" s="346"/>
      <c r="H41" s="346"/>
      <c r="I41" s="346"/>
      <c r="J41" s="346"/>
      <c r="L41" s="346"/>
      <c r="M41" s="346"/>
      <c r="N41" s="346"/>
      <c r="O41" s="346"/>
      <c r="P41" s="346"/>
      <c r="Q41" s="346"/>
      <c r="R41" s="346"/>
    </row>
    <row r="42" spans="1:20">
      <c r="A42" s="346"/>
      <c r="B42" s="346"/>
      <c r="C42" s="346"/>
      <c r="D42" s="346"/>
      <c r="E42" s="346"/>
      <c r="F42" s="346"/>
      <c r="G42" s="346"/>
      <c r="H42" s="346"/>
      <c r="I42" s="346"/>
      <c r="J42" s="346"/>
      <c r="L42" s="346"/>
      <c r="M42" s="346"/>
      <c r="N42" s="346"/>
      <c r="O42" s="346"/>
      <c r="P42" s="346"/>
      <c r="Q42" s="346"/>
      <c r="R42" s="346"/>
    </row>
    <row r="43" spans="1:20" customFormat="1">
      <c r="A43" s="304"/>
      <c r="B43" s="346"/>
      <c r="C43" s="346"/>
      <c r="D43" s="346"/>
      <c r="E43" s="346"/>
      <c r="F43" s="346"/>
      <c r="G43" s="346"/>
      <c r="H43" s="346"/>
      <c r="I43" s="304"/>
      <c r="J43" s="304"/>
      <c r="K43" s="346"/>
      <c r="L43" s="304"/>
      <c r="M43" s="304"/>
      <c r="N43" s="304"/>
      <c r="O43" s="304"/>
      <c r="P43" s="304"/>
      <c r="Q43" s="304"/>
      <c r="R43" s="304"/>
      <c r="S43" s="304"/>
    </row>
    <row r="44" spans="1:20">
      <c r="A44" s="346"/>
      <c r="B44" s="346"/>
      <c r="C44" s="346"/>
      <c r="D44" s="346"/>
      <c r="E44" s="346"/>
      <c r="F44" s="346"/>
      <c r="G44" s="346"/>
      <c r="H44" s="346"/>
      <c r="I44" s="346"/>
      <c r="J44" s="346"/>
      <c r="L44" s="346"/>
      <c r="M44" s="346"/>
      <c r="N44" s="346"/>
      <c r="O44" s="346"/>
      <c r="P44" s="346"/>
      <c r="Q44" s="346"/>
      <c r="R44" s="346"/>
    </row>
    <row r="45" spans="1:20">
      <c r="A45" s="346"/>
      <c r="B45" s="346"/>
      <c r="C45" s="346"/>
      <c r="D45" s="346"/>
      <c r="E45" s="346"/>
      <c r="F45" s="346"/>
      <c r="G45" s="346"/>
      <c r="H45" s="346"/>
      <c r="I45" s="346"/>
      <c r="J45" s="346"/>
      <c r="L45" s="346"/>
      <c r="M45" s="346"/>
      <c r="N45" s="346"/>
      <c r="O45" s="346"/>
      <c r="P45" s="346"/>
      <c r="Q45" s="346"/>
      <c r="R45" s="346"/>
    </row>
    <row r="46" spans="1:20">
      <c r="A46" s="346"/>
      <c r="B46" s="346"/>
      <c r="C46" s="346"/>
      <c r="D46" s="346"/>
      <c r="E46" s="346"/>
      <c r="F46" s="346"/>
      <c r="G46" s="346"/>
      <c r="H46" s="346"/>
      <c r="I46" s="346"/>
      <c r="J46" s="346"/>
      <c r="L46" s="346"/>
      <c r="M46" s="346"/>
      <c r="N46" s="346"/>
      <c r="O46" s="346"/>
      <c r="P46" s="346"/>
      <c r="Q46" s="346"/>
      <c r="R46" s="346"/>
    </row>
    <row r="47" spans="1:20">
      <c r="A47" s="346"/>
      <c r="B47" s="346"/>
      <c r="C47" s="346"/>
      <c r="D47" s="346"/>
      <c r="E47" s="346"/>
      <c r="F47" s="346"/>
      <c r="G47" s="346"/>
      <c r="H47" s="346"/>
      <c r="I47" s="346"/>
      <c r="J47" s="346"/>
      <c r="L47" s="346"/>
      <c r="M47" s="346"/>
      <c r="N47" s="346"/>
      <c r="O47" s="346"/>
      <c r="P47" s="346"/>
      <c r="Q47" s="346"/>
      <c r="R47" s="346"/>
    </row>
    <row r="48" spans="1:20">
      <c r="A48" s="346"/>
      <c r="B48" s="346"/>
      <c r="C48" s="346"/>
      <c r="D48" s="346"/>
      <c r="E48" s="346"/>
      <c r="F48" s="346"/>
      <c r="G48" s="346"/>
      <c r="H48" s="346"/>
      <c r="I48" s="346"/>
      <c r="J48" s="346"/>
      <c r="L48" s="346"/>
      <c r="M48" s="346"/>
      <c r="N48" s="346"/>
      <c r="O48" s="346"/>
      <c r="P48" s="346"/>
      <c r="Q48" s="346"/>
      <c r="R48" s="346"/>
    </row>
    <row r="49" spans="1:19">
      <c r="A49" s="346"/>
      <c r="B49" s="346"/>
      <c r="C49" s="346"/>
      <c r="D49" s="346"/>
      <c r="E49" s="346"/>
      <c r="F49" s="346"/>
      <c r="G49" s="346"/>
      <c r="H49" s="346"/>
      <c r="I49" s="346"/>
      <c r="J49" s="346"/>
      <c r="L49" s="346"/>
      <c r="M49" s="346"/>
      <c r="N49" s="346"/>
      <c r="O49" s="346"/>
      <c r="P49" s="346"/>
      <c r="Q49" s="346"/>
      <c r="R49" s="346"/>
    </row>
    <row r="50" spans="1:19">
      <c r="A50" s="346" t="s">
        <v>678</v>
      </c>
      <c r="B50" s="346"/>
      <c r="C50" s="346"/>
      <c r="D50" s="346"/>
      <c r="E50" s="346"/>
      <c r="F50" s="346"/>
      <c r="G50" s="346"/>
      <c r="H50" s="346"/>
      <c r="I50" s="346"/>
      <c r="J50" s="346"/>
      <c r="L50" s="346"/>
      <c r="M50" s="346"/>
      <c r="N50" s="346"/>
      <c r="O50" s="346"/>
      <c r="P50" s="346"/>
      <c r="Q50" s="346"/>
      <c r="R50" s="346"/>
    </row>
    <row r="51" spans="1:19">
      <c r="A51" s="346"/>
      <c r="B51" s="346"/>
      <c r="C51" s="346"/>
      <c r="D51" s="346"/>
      <c r="E51" s="346"/>
      <c r="F51" s="346"/>
      <c r="G51" s="346"/>
      <c r="H51" s="346"/>
      <c r="I51" s="346"/>
      <c r="J51" s="346"/>
      <c r="L51" s="346"/>
      <c r="M51" s="346"/>
      <c r="N51" s="346"/>
      <c r="O51" s="346"/>
      <c r="P51" s="346"/>
      <c r="Q51" s="346"/>
      <c r="R51" s="346"/>
    </row>
    <row r="52" spans="1:19">
      <c r="A52" s="346"/>
      <c r="B52" s="346"/>
      <c r="C52" s="346"/>
      <c r="D52" s="346"/>
      <c r="E52" s="346"/>
      <c r="F52" s="346"/>
      <c r="G52" s="346"/>
      <c r="H52" s="346"/>
      <c r="I52" s="346"/>
      <c r="J52" s="346"/>
      <c r="L52" s="346"/>
      <c r="M52" s="346"/>
      <c r="N52" s="346"/>
      <c r="O52" s="346"/>
      <c r="P52" s="346"/>
      <c r="Q52" s="346"/>
      <c r="R52" s="346"/>
    </row>
    <row r="53" spans="1:19">
      <c r="A53" s="346"/>
      <c r="B53" s="346"/>
      <c r="C53" s="346"/>
      <c r="D53" s="346"/>
      <c r="E53" s="346"/>
      <c r="F53" s="346"/>
      <c r="G53" s="346"/>
      <c r="H53" s="346"/>
      <c r="I53" s="346"/>
      <c r="J53" s="346"/>
      <c r="L53" s="346"/>
      <c r="M53" s="346"/>
      <c r="N53" s="346"/>
      <c r="O53" s="346"/>
      <c r="P53" s="346"/>
      <c r="Q53" s="346"/>
      <c r="R53" s="346"/>
    </row>
    <row r="54" spans="1:19">
      <c r="A54" s="346"/>
      <c r="B54" s="346"/>
      <c r="C54" s="346"/>
      <c r="D54" s="346"/>
      <c r="E54" s="346"/>
      <c r="F54" s="346"/>
      <c r="G54" s="346"/>
      <c r="H54" s="346"/>
      <c r="I54" s="346"/>
      <c r="J54" s="346"/>
      <c r="L54" s="346"/>
      <c r="M54" s="346"/>
      <c r="N54" s="346"/>
      <c r="O54" s="346"/>
      <c r="P54" s="346"/>
      <c r="Q54" s="346"/>
      <c r="R54" s="346"/>
    </row>
    <row r="55" spans="1:19">
      <c r="A55" s="346"/>
      <c r="B55" s="346"/>
      <c r="C55" s="346"/>
      <c r="D55" s="346"/>
      <c r="E55" s="346"/>
      <c r="F55" s="346"/>
      <c r="G55" s="346"/>
      <c r="H55" s="346"/>
      <c r="I55" s="346"/>
      <c r="J55" s="346"/>
      <c r="L55" s="346"/>
      <c r="M55" s="346"/>
      <c r="N55" s="346"/>
      <c r="O55" s="346"/>
      <c r="P55" s="346"/>
      <c r="Q55" s="346"/>
      <c r="R55" s="346"/>
    </row>
    <row r="56" spans="1:19">
      <c r="A56" s="346"/>
      <c r="B56" s="346"/>
      <c r="C56" s="346"/>
      <c r="D56" s="346"/>
      <c r="E56" s="346"/>
      <c r="F56" s="346"/>
      <c r="G56" s="346"/>
      <c r="H56" s="346"/>
      <c r="I56" s="346"/>
      <c r="J56" s="346"/>
      <c r="L56" s="346"/>
      <c r="M56" s="346"/>
      <c r="N56" s="346"/>
      <c r="O56" s="346"/>
      <c r="P56" s="346"/>
      <c r="Q56" s="346"/>
      <c r="R56" s="346"/>
    </row>
    <row r="57" spans="1:19">
      <c r="A57" s="346"/>
      <c r="B57" s="346"/>
      <c r="C57" s="346"/>
      <c r="D57" s="346"/>
      <c r="E57" s="346"/>
      <c r="F57" s="346"/>
      <c r="G57" s="346"/>
      <c r="H57" s="346"/>
      <c r="I57" s="346"/>
      <c r="J57" s="346"/>
      <c r="L57" s="346"/>
      <c r="M57" s="346"/>
      <c r="N57" s="346"/>
      <c r="O57" s="346"/>
      <c r="P57" s="346"/>
      <c r="Q57" s="346"/>
      <c r="R57" s="346"/>
      <c r="S57" s="1"/>
    </row>
    <row r="58" spans="1:19">
      <c r="A58" s="346"/>
      <c r="B58" s="346"/>
      <c r="C58" s="346"/>
      <c r="D58" s="346"/>
      <c r="E58" s="346"/>
      <c r="F58" s="346"/>
      <c r="G58" s="346"/>
      <c r="H58" s="346"/>
      <c r="I58" s="346"/>
      <c r="J58" s="346"/>
      <c r="L58" s="346"/>
      <c r="M58" s="346"/>
      <c r="N58" s="346"/>
      <c r="O58" s="346"/>
      <c r="P58" s="346"/>
      <c r="Q58" s="346"/>
      <c r="R58" s="346"/>
      <c r="S58" s="1"/>
    </row>
    <row r="59" spans="1:19">
      <c r="A59" s="346"/>
      <c r="B59" s="346"/>
      <c r="C59" s="346"/>
      <c r="D59" s="346"/>
      <c r="E59" s="346"/>
      <c r="F59" s="346"/>
      <c r="G59" s="346"/>
      <c r="H59" s="346"/>
      <c r="I59" s="346"/>
      <c r="J59" s="346"/>
      <c r="L59" s="346"/>
      <c r="M59" s="346"/>
      <c r="N59" s="346"/>
      <c r="O59" s="346"/>
      <c r="P59" s="346"/>
      <c r="Q59" s="346"/>
      <c r="R59" s="346"/>
      <c r="S59" s="1"/>
    </row>
    <row r="60" spans="1:19">
      <c r="A60" s="346"/>
      <c r="B60" s="346"/>
      <c r="C60" s="346"/>
      <c r="D60" s="346"/>
      <c r="E60" s="346"/>
      <c r="F60" s="346"/>
      <c r="G60" s="346"/>
      <c r="H60" s="346"/>
      <c r="I60" s="346"/>
      <c r="J60" s="346"/>
      <c r="L60" s="346"/>
      <c r="M60" s="346"/>
      <c r="N60" s="346"/>
      <c r="O60" s="346"/>
      <c r="P60" s="346"/>
      <c r="Q60" s="346"/>
      <c r="R60" s="346"/>
      <c r="S60" s="1"/>
    </row>
    <row r="61" spans="1:19">
      <c r="A61" s="346"/>
      <c r="B61" s="346"/>
      <c r="C61" s="346"/>
      <c r="D61" s="346"/>
      <c r="E61" s="346"/>
      <c r="F61" s="346"/>
      <c r="G61" s="346"/>
      <c r="H61" s="346"/>
      <c r="I61" s="346"/>
      <c r="J61" s="346"/>
      <c r="L61" s="346"/>
      <c r="M61" s="346"/>
      <c r="N61" s="346"/>
      <c r="O61" s="346"/>
      <c r="P61" s="346"/>
      <c r="Q61" s="346"/>
      <c r="R61" s="346"/>
      <c r="S61" s="1"/>
    </row>
    <row r="62" spans="1:19">
      <c r="A62" s="346"/>
      <c r="B62" s="346"/>
      <c r="C62" s="346"/>
      <c r="D62" s="346"/>
      <c r="E62" s="346"/>
      <c r="F62" s="346"/>
      <c r="G62" s="346"/>
      <c r="H62" s="346"/>
      <c r="I62" s="304"/>
      <c r="J62" s="346"/>
      <c r="L62" s="346"/>
      <c r="M62" s="346"/>
      <c r="N62" s="346"/>
      <c r="O62" s="346"/>
      <c r="P62" s="346"/>
      <c r="Q62" s="346"/>
      <c r="R62" s="346"/>
      <c r="S62" s="1"/>
    </row>
    <row r="63" spans="1:19">
      <c r="A63" s="346"/>
      <c r="B63" s="346"/>
      <c r="C63" s="346"/>
      <c r="D63" s="346"/>
      <c r="E63" s="346"/>
      <c r="F63" s="304"/>
      <c r="G63" s="304"/>
      <c r="H63" s="304"/>
      <c r="I63" s="304"/>
      <c r="J63" s="346"/>
      <c r="L63" s="346"/>
      <c r="M63" s="346"/>
      <c r="N63" s="346"/>
      <c r="O63" s="346"/>
      <c r="P63" s="346"/>
      <c r="Q63" s="346"/>
      <c r="R63" s="346"/>
      <c r="S63" s="1"/>
    </row>
    <row r="64" spans="1:19">
      <c r="A64" s="346"/>
      <c r="B64" s="346"/>
      <c r="C64" s="346"/>
      <c r="D64" s="346"/>
      <c r="E64" s="346"/>
      <c r="F64" s="346"/>
      <c r="G64" s="346"/>
      <c r="H64" s="346"/>
      <c r="I64" s="346"/>
      <c r="J64" s="346"/>
      <c r="L64" s="346"/>
      <c r="M64" s="346"/>
      <c r="N64" s="346"/>
      <c r="O64" s="346"/>
      <c r="P64" s="346"/>
      <c r="Q64" s="346"/>
      <c r="R64" s="346"/>
      <c r="S64" s="1"/>
    </row>
    <row r="65" spans="1:19">
      <c r="A65" s="346"/>
      <c r="B65" s="346"/>
      <c r="C65" s="346"/>
      <c r="D65" s="346"/>
      <c r="E65" s="346"/>
      <c r="F65" s="346"/>
      <c r="G65" s="346"/>
      <c r="H65" s="346"/>
      <c r="I65" s="346"/>
      <c r="J65" s="346"/>
      <c r="L65" s="346"/>
      <c r="M65" s="346"/>
      <c r="N65" s="346"/>
      <c r="O65" s="346"/>
      <c r="P65" s="346"/>
      <c r="Q65" s="346"/>
      <c r="R65" s="346"/>
      <c r="S65" s="1"/>
    </row>
    <row r="66" spans="1:19">
      <c r="A66" s="346"/>
      <c r="B66" s="346"/>
      <c r="C66" s="346"/>
      <c r="D66" s="346"/>
      <c r="E66" s="346"/>
      <c r="F66" s="346"/>
      <c r="G66" s="346"/>
      <c r="H66" s="346"/>
      <c r="I66" s="346"/>
      <c r="J66" s="346"/>
      <c r="L66" s="346"/>
      <c r="M66" s="346"/>
      <c r="N66" s="346"/>
      <c r="O66" s="346"/>
      <c r="P66" s="346"/>
      <c r="Q66" s="346"/>
      <c r="R66" s="346"/>
      <c r="S66" s="1"/>
    </row>
    <row r="67" spans="1:19">
      <c r="A67" s="346"/>
      <c r="B67" s="346"/>
      <c r="C67" s="346"/>
      <c r="D67" s="346"/>
      <c r="E67" s="346"/>
      <c r="F67" s="346"/>
      <c r="G67" s="346"/>
      <c r="H67" s="346"/>
      <c r="I67" s="346"/>
      <c r="J67" s="346"/>
      <c r="L67" s="346"/>
      <c r="M67" s="346"/>
      <c r="N67" s="346"/>
      <c r="O67" s="346"/>
      <c r="P67" s="346"/>
      <c r="Q67" s="346"/>
      <c r="R67" s="346"/>
      <c r="S67" s="1"/>
    </row>
  </sheetData>
  <sheetProtection password="CC0B" sheet="1" objects="1" scenarios="1"/>
  <mergeCells count="22">
    <mergeCell ref="B37:I37"/>
    <mergeCell ref="B38:I38"/>
    <mergeCell ref="B32:I32"/>
    <mergeCell ref="B33:I33"/>
    <mergeCell ref="B34:I34"/>
    <mergeCell ref="B35:I35"/>
    <mergeCell ref="B36:I36"/>
    <mergeCell ref="B28:I28"/>
    <mergeCell ref="B30:I30"/>
    <mergeCell ref="B31:I31"/>
    <mergeCell ref="A7:J7"/>
    <mergeCell ref="A10:J16"/>
    <mergeCell ref="B23:I23"/>
    <mergeCell ref="B24:I24"/>
    <mergeCell ref="B25:I25"/>
    <mergeCell ref="B26:I26"/>
    <mergeCell ref="B19:I19"/>
    <mergeCell ref="B20:I20"/>
    <mergeCell ref="B21:I21"/>
    <mergeCell ref="B22:I22"/>
    <mergeCell ref="B29:I29"/>
    <mergeCell ref="B27:I27"/>
  </mergeCells>
  <hyperlinks>
    <hyperlink ref="B21" location="'Настенный тип'!A8" display="1. Кондиционеры настенного типа"/>
    <hyperlink ref="B22" location="'Канальный тип'!A8" display="2. Кондиционеры канального типа"/>
    <hyperlink ref="B23" location="'Кассетный тип'!A8" display="3. Кондиционеры кассетного типа"/>
    <hyperlink ref="B24" location="'Универсальный тип'!A8" display="5. Кондиционеры универсального типа"/>
    <hyperlink ref="B25" location="'Напольный тип'!A8" display="6. Кондиционеры напольного типа"/>
    <hyperlink ref="B26" location="Мультиситемы!A8" display="7. Мультисистемы"/>
    <hyperlink ref="B28" location="Крышный!A8" display="8. Крышный кондиционер"/>
    <hyperlink ref="B34" location="'DX PRO Наружные'!A8" display="12. Система DX PRO II. Наружные блоки"/>
    <hyperlink ref="B35" location="'DX PRO Внутренние'!A8" display="13. Система СуперМульти и DX PRO II. Внутренние блоки"/>
    <hyperlink ref="B36" location="'Доп_обор_DX PRO'!A8" display="14. Дополнительное оборудование для системы DX PRO II"/>
    <hyperlink ref="B38" location="Фанкойлы!A8" display="15. Фанкойлы"/>
    <hyperlink ref="B34:H34" location="'DX PRO III Наружные'!A1" display="11. Система DX PRO III. Наружные блоки"/>
    <hyperlink ref="B35:H35" location="'DX PROIII Внутренние'!A1" display="12. Система DX PRO III. Внутренние блоки"/>
    <hyperlink ref="B36:H36" location="'Доп_обор_DX PRO'!A8" display="13. Дополнительное оборудование для систем DX PRO II и DX PRO III"/>
    <hyperlink ref="B38:H38" location="Фанкойлы!A8" display="14. Фанкойлы"/>
    <hyperlink ref="B28:H28" location="Крышный!A8" display="7. Крышный кондиционер"/>
    <hyperlink ref="B26:H26" location="Мультиситемы!A8" display="6. Мультисистемы"/>
    <hyperlink ref="B25:H25" location="'Напольный тип'!A8" display="5. Кондиционеры напольного типа"/>
    <hyperlink ref="B24:H24" location="'Универсальный тип'!A8" display="4. Кондиционеры универсального типа"/>
    <hyperlink ref="B26:I26" location="Мультисистемы!A11" display="6. Мультисистемы"/>
    <hyperlink ref="B30" location="Доп_обор_Split!A8" display="10. Дополнительное оборудование для Сплит-систем"/>
    <hyperlink ref="B30:H30" location="Доп_обор_Split!A8" display="9. Дополнительное оборудование для Сплит-систем"/>
    <hyperlink ref="B30:I30" location="Доп_обор_Split!A8" display="9. Дополнительное оборудование для Сплит-систем"/>
    <hyperlink ref="B34:I34" location="'DX PRO Наружные'!A11" display="10. Система DX PRO. Наружные блоки"/>
    <hyperlink ref="B35:I35" location="'DX PRO Внутренние'!A1" display="11. Система DX PRO. Внутренние блоки"/>
    <hyperlink ref="B36:I36" location="'Доп_обор_DX PRO'!A8" display="12. Дополнительное оборудование для систем DX PRO"/>
    <hyperlink ref="B38:I38" location="Фанкойлы!A8" display="13. Фанкойлы"/>
    <hyperlink ref="B29" location="Крышный!A8" display="8. Крышный кондиционер"/>
    <hyperlink ref="B29:H29" location="Крышный!A8" display="7. Крышный кондиционер"/>
    <hyperlink ref="B29:I29" location="ККБ!A8" display="8. Компрессорно-конденсаторный блок"/>
    <hyperlink ref="B27:I27" location="'Мультисистемы (2)'!A8" display="7. Мультисиcтемы K-MRD"/>
  </hyperlinks>
  <pageMargins left="0.7" right="0.7" top="0.75" bottom="0.75" header="0.3" footer="0.3"/>
  <pageSetup paperSize="9" scale="4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view="pageBreakPreview" zoomScaleNormal="75" zoomScaleSheetLayoutView="100" workbookViewId="0">
      <pane xSplit="3" ySplit="10" topLeftCell="D11" activePane="bottomRight" state="frozen"/>
      <selection pane="topRight" activeCell="D1" sqref="D1"/>
      <selection pane="bottomLeft" activeCell="A7" sqref="A7"/>
      <selection pane="bottomRight" activeCell="A8" sqref="A8"/>
    </sheetView>
  </sheetViews>
  <sheetFormatPr defaultRowHeight="12.75"/>
  <cols>
    <col min="1" max="1" width="27.85546875" style="8" customWidth="1"/>
    <col min="2" max="2" width="28.5703125" style="8" customWidth="1"/>
    <col min="3" max="3" width="4.28515625" style="8" bestFit="1" customWidth="1"/>
    <col min="4" max="11" width="15.5703125" style="8" bestFit="1" customWidth="1"/>
    <col min="12" max="16384" width="9.140625" style="8"/>
  </cols>
  <sheetData>
    <row r="1" spans="1:12" s="9" customFormat="1" ht="13.5" thickBot="1">
      <c r="A1" s="562"/>
      <c r="B1" s="558"/>
      <c r="C1" s="558"/>
      <c r="D1" s="599" t="s">
        <v>68</v>
      </c>
      <c r="E1" s="600"/>
      <c r="F1" s="600"/>
      <c r="G1" s="600"/>
      <c r="H1" s="600"/>
      <c r="I1" s="600"/>
      <c r="J1" s="600"/>
      <c r="K1" s="601"/>
    </row>
    <row r="2" spans="1:12" s="13" customFormat="1">
      <c r="A2" s="537" t="s">
        <v>76</v>
      </c>
      <c r="B2" s="538"/>
      <c r="C2" s="539"/>
      <c r="D2" s="602">
        <v>220</v>
      </c>
      <c r="E2" s="604">
        <v>260</v>
      </c>
      <c r="F2" s="604">
        <v>300</v>
      </c>
      <c r="G2" s="604">
        <v>350</v>
      </c>
      <c r="H2" s="604">
        <v>530</v>
      </c>
      <c r="I2" s="604">
        <v>600</v>
      </c>
      <c r="J2" s="604">
        <v>700</v>
      </c>
      <c r="K2" s="605">
        <v>970</v>
      </c>
    </row>
    <row r="3" spans="1:12" s="13" customFormat="1" ht="13.5" thickBot="1">
      <c r="A3" s="540"/>
      <c r="B3" s="541"/>
      <c r="C3" s="541"/>
      <c r="D3" s="603"/>
      <c r="E3" s="572"/>
      <c r="F3" s="572"/>
      <c r="G3" s="572"/>
      <c r="H3" s="572"/>
      <c r="I3" s="572"/>
      <c r="J3" s="572"/>
      <c r="K3" s="586"/>
    </row>
    <row r="4" spans="1:12" s="9" customFormat="1" ht="6" customHeight="1">
      <c r="D4" s="109"/>
      <c r="E4" s="47"/>
    </row>
    <row r="5" spans="1:12" hidden="1">
      <c r="A5" s="537" t="s">
        <v>76</v>
      </c>
      <c r="B5" s="538"/>
      <c r="C5" s="539"/>
      <c r="D5" s="303"/>
      <c r="E5" s="305"/>
      <c r="F5" s="305"/>
      <c r="G5" s="305"/>
      <c r="H5" s="303"/>
      <c r="I5" s="303"/>
      <c r="J5" s="303"/>
      <c r="K5" s="303"/>
      <c r="L5" s="303"/>
    </row>
    <row r="6" spans="1:12" ht="13.5" hidden="1" thickBot="1">
      <c r="A6" s="540"/>
      <c r="B6" s="541"/>
      <c r="C6" s="541"/>
      <c r="D6" s="303" t="s">
        <v>101</v>
      </c>
      <c r="E6" s="305"/>
      <c r="F6" s="305"/>
      <c r="G6" s="305"/>
      <c r="H6" s="303"/>
      <c r="I6" s="303"/>
      <c r="J6" s="303"/>
      <c r="K6" s="303"/>
      <c r="L6" s="303"/>
    </row>
    <row r="7" spans="1:12" s="9" customFormat="1" ht="13.5" hidden="1" thickBot="1">
      <c r="A7" s="562"/>
      <c r="B7" s="558"/>
      <c r="C7" s="558"/>
      <c r="D7" s="599" t="s">
        <v>68</v>
      </c>
      <c r="E7" s="600"/>
      <c r="F7" s="600"/>
      <c r="G7" s="600"/>
      <c r="H7" s="600"/>
      <c r="I7" s="600"/>
      <c r="J7" s="600"/>
      <c r="K7" s="601"/>
    </row>
    <row r="8" spans="1:12" s="13" customFormat="1" ht="12.75" hidden="1" customHeight="1">
      <c r="A8" s="10" t="s">
        <v>67</v>
      </c>
      <c r="B8" s="12" t="str">
        <f>CONCATENATE('Интерактивный прайс-лист'!$E$23,$D$6,'Интерактивный прайс-лист'!$F$23,$D$6,'Интерактивный прайс-лист'!$G$23)</f>
        <v>1 марта 2012</v>
      </c>
      <c r="C8" s="11"/>
      <c r="D8" s="602">
        <v>220</v>
      </c>
      <c r="E8" s="604">
        <v>260</v>
      </c>
      <c r="F8" s="604">
        <v>300</v>
      </c>
      <c r="G8" s="604">
        <v>350</v>
      </c>
      <c r="H8" s="604">
        <v>530</v>
      </c>
      <c r="I8" s="604">
        <v>610</v>
      </c>
      <c r="J8" s="604">
        <v>700</v>
      </c>
      <c r="K8" s="605">
        <v>900</v>
      </c>
    </row>
    <row r="9" spans="1:12" s="13" customFormat="1" ht="13.5" hidden="1" customHeight="1" thickBot="1">
      <c r="A9" s="14" t="s">
        <v>383</v>
      </c>
      <c r="B9" s="16">
        <f>'Интерактивный прайс-лист'!$F$26</f>
        <v>1</v>
      </c>
      <c r="C9" s="15" t="s">
        <v>18</v>
      </c>
      <c r="D9" s="603"/>
      <c r="E9" s="572"/>
      <c r="F9" s="572"/>
      <c r="G9" s="572"/>
      <c r="H9" s="572"/>
      <c r="I9" s="572"/>
      <c r="J9" s="572"/>
      <c r="K9" s="586"/>
    </row>
    <row r="10" spans="1:12" s="9" customFormat="1" ht="6" hidden="1" customHeight="1">
      <c r="D10" s="109"/>
      <c r="E10" s="47"/>
    </row>
    <row r="11" spans="1:12" ht="13.5" thickBot="1">
      <c r="A11" s="303"/>
      <c r="B11" s="303"/>
      <c r="C11" s="303"/>
      <c r="D11" s="313"/>
      <c r="E11" s="305"/>
      <c r="F11" s="303"/>
      <c r="G11" s="303"/>
      <c r="H11" s="303"/>
      <c r="I11" s="303"/>
      <c r="J11" s="303"/>
      <c r="K11" s="303"/>
      <c r="L11" s="303"/>
    </row>
    <row r="12" spans="1:12" ht="13.5" thickBot="1">
      <c r="A12" s="135" t="s">
        <v>37</v>
      </c>
      <c r="B12" s="134" t="s">
        <v>88</v>
      </c>
      <c r="C12" s="96"/>
      <c r="D12" s="114" t="s">
        <v>403</v>
      </c>
      <c r="E12" s="352" t="s">
        <v>309</v>
      </c>
      <c r="F12" s="134" t="s">
        <v>404</v>
      </c>
      <c r="G12" s="352" t="s">
        <v>310</v>
      </c>
      <c r="H12" s="352" t="s">
        <v>311</v>
      </c>
      <c r="I12" s="134" t="s">
        <v>405</v>
      </c>
      <c r="J12" s="134" t="s">
        <v>312</v>
      </c>
      <c r="K12" s="115" t="s">
        <v>406</v>
      </c>
      <c r="L12" s="303"/>
    </row>
    <row r="13" spans="1:12">
      <c r="A13" s="555" t="s">
        <v>21</v>
      </c>
      <c r="B13" s="52" t="s">
        <v>23</v>
      </c>
      <c r="C13" s="592" t="s">
        <v>22</v>
      </c>
      <c r="D13" s="105">
        <v>22</v>
      </c>
      <c r="E13" s="106">
        <v>26</v>
      </c>
      <c r="F13" s="106">
        <v>30</v>
      </c>
      <c r="G13" s="106">
        <v>35</v>
      </c>
      <c r="H13" s="106">
        <v>52</v>
      </c>
      <c r="I13" s="106">
        <v>60</v>
      </c>
      <c r="J13" s="106">
        <v>70</v>
      </c>
      <c r="K13" s="107">
        <v>97</v>
      </c>
      <c r="L13" s="303"/>
    </row>
    <row r="14" spans="1:12">
      <c r="A14" s="529"/>
      <c r="B14" s="32" t="s">
        <v>24</v>
      </c>
      <c r="C14" s="531"/>
      <c r="D14" s="390" t="s">
        <v>41</v>
      </c>
      <c r="E14" s="241" t="s">
        <v>41</v>
      </c>
      <c r="F14" s="241" t="s">
        <v>41</v>
      </c>
      <c r="G14" s="241" t="s">
        <v>41</v>
      </c>
      <c r="H14" s="241" t="s">
        <v>41</v>
      </c>
      <c r="I14" s="241" t="s">
        <v>41</v>
      </c>
      <c r="J14" s="241" t="s">
        <v>41</v>
      </c>
      <c r="K14" s="351" t="s">
        <v>41</v>
      </c>
      <c r="L14" s="303"/>
    </row>
    <row r="15" spans="1:12">
      <c r="A15" s="53" t="s">
        <v>25</v>
      </c>
      <c r="B15" s="55" t="s">
        <v>359</v>
      </c>
      <c r="C15" s="54" t="s">
        <v>17</v>
      </c>
      <c r="D15" s="56">
        <f>'Интерактивный прайс-лист'!$F$26*VLOOKUP(D12,'для поиска'!$B$1:$C$426,2,0)</f>
        <v>7122</v>
      </c>
      <c r="E15" s="69">
        <f>'Интерактивный прайс-лист'!$F$26*VLOOKUP(E12,'для поиска'!$B$1:$C$426,2,0)</f>
        <v>7452</v>
      </c>
      <c r="F15" s="69">
        <f>'Интерактивный прайс-лист'!$F$26*VLOOKUP(F12,'для поиска'!$B$1:$C$426,2,0)</f>
        <v>9131</v>
      </c>
      <c r="G15" s="69">
        <f>'Интерактивный прайс-лист'!$F$26*VLOOKUP(G12,'для поиска'!$B$1:$C$426,2,0)</f>
        <v>9287</v>
      </c>
      <c r="H15" s="69">
        <f>'Интерактивный прайс-лист'!$F$26*VLOOKUP(H12,'для поиска'!$B$1:$C$426,2,0)</f>
        <v>15651</v>
      </c>
      <c r="I15" s="69">
        <f>'Интерактивный прайс-лист'!$F$26*VLOOKUP(I12,'для поиска'!$B$1:$C$426,2,0)</f>
        <v>16445</v>
      </c>
      <c r="J15" s="69">
        <f>'Интерактивный прайс-лист'!$F$26*VLOOKUP(J12,'для поиска'!$B$1:$C$426,2,0)</f>
        <v>19418</v>
      </c>
      <c r="K15" s="57">
        <f>'Интерактивный прайс-лист'!$F$26*VLOOKUP(K12,'для поиска'!$B$1:$C$426,2,0)</f>
        <v>27730</v>
      </c>
      <c r="L15" s="303"/>
    </row>
    <row r="16" spans="1:12" ht="13.5" thickBot="1">
      <c r="A16" s="384" t="s">
        <v>31</v>
      </c>
      <c r="B16" s="386" t="s">
        <v>377</v>
      </c>
      <c r="C16" s="385" t="s">
        <v>17</v>
      </c>
      <c r="D16" s="387" t="s">
        <v>40</v>
      </c>
      <c r="E16" s="388" t="s">
        <v>40</v>
      </c>
      <c r="F16" s="388" t="s">
        <v>40</v>
      </c>
      <c r="G16" s="388" t="s">
        <v>40</v>
      </c>
      <c r="H16" s="388" t="s">
        <v>40</v>
      </c>
      <c r="I16" s="388" t="s">
        <v>40</v>
      </c>
      <c r="J16" s="388" t="s">
        <v>40</v>
      </c>
      <c r="K16" s="389" t="s">
        <v>40</v>
      </c>
    </row>
    <row r="17" spans="1:14">
      <c r="A17" s="303"/>
      <c r="B17" s="303"/>
      <c r="C17" s="303"/>
      <c r="D17" s="303"/>
      <c r="E17" s="303"/>
      <c r="F17" s="303"/>
      <c r="G17" s="303"/>
      <c r="H17" s="303"/>
      <c r="I17" s="303"/>
      <c r="J17" s="303"/>
      <c r="K17" s="304"/>
      <c r="L17" s="303"/>
    </row>
    <row r="18" spans="1:14" ht="13.5" thickBot="1">
      <c r="A18" s="303"/>
      <c r="B18" s="303"/>
      <c r="C18" s="303"/>
      <c r="D18" s="313"/>
      <c r="E18" s="305"/>
      <c r="F18" s="303"/>
      <c r="G18" s="303"/>
      <c r="H18" s="303"/>
      <c r="I18" s="303"/>
      <c r="J18" s="303"/>
      <c r="K18" s="303"/>
      <c r="L18" s="303"/>
    </row>
    <row r="19" spans="1:14" ht="13.5" thickBot="1">
      <c r="A19" s="135" t="s">
        <v>37</v>
      </c>
      <c r="B19" s="134" t="s">
        <v>88</v>
      </c>
      <c r="C19" s="96"/>
      <c r="D19" s="114" t="s">
        <v>408</v>
      </c>
      <c r="E19" s="352" t="s">
        <v>313</v>
      </c>
      <c r="F19" s="134" t="s">
        <v>409</v>
      </c>
      <c r="G19" s="352" t="s">
        <v>314</v>
      </c>
      <c r="H19" s="352" t="s">
        <v>315</v>
      </c>
      <c r="I19" s="134" t="s">
        <v>410</v>
      </c>
      <c r="J19" s="134" t="s">
        <v>316</v>
      </c>
      <c r="K19" s="115" t="s">
        <v>407</v>
      </c>
      <c r="L19" s="303"/>
    </row>
    <row r="20" spans="1:14">
      <c r="A20" s="555" t="s">
        <v>21</v>
      </c>
      <c r="B20" s="52" t="s">
        <v>23</v>
      </c>
      <c r="C20" s="592" t="s">
        <v>22</v>
      </c>
      <c r="D20" s="105">
        <v>22</v>
      </c>
      <c r="E20" s="106">
        <v>26</v>
      </c>
      <c r="F20" s="106">
        <v>30</v>
      </c>
      <c r="G20" s="106">
        <v>35</v>
      </c>
      <c r="H20" s="106">
        <v>52</v>
      </c>
      <c r="I20" s="106">
        <v>60</v>
      </c>
      <c r="J20" s="106">
        <v>70</v>
      </c>
      <c r="K20" s="107">
        <v>97</v>
      </c>
      <c r="L20" s="303"/>
    </row>
    <row r="21" spans="1:14">
      <c r="A21" s="529"/>
      <c r="B21" s="32" t="s">
        <v>24</v>
      </c>
      <c r="C21" s="531"/>
      <c r="D21" s="390">
        <v>26</v>
      </c>
      <c r="E21" s="241">
        <v>30</v>
      </c>
      <c r="F21" s="241">
        <v>35</v>
      </c>
      <c r="G21" s="241">
        <v>37</v>
      </c>
      <c r="H21" s="241">
        <v>56</v>
      </c>
      <c r="I21" s="241">
        <v>67</v>
      </c>
      <c r="J21" s="241">
        <v>75</v>
      </c>
      <c r="K21" s="351">
        <v>105</v>
      </c>
      <c r="L21" s="303"/>
    </row>
    <row r="22" spans="1:14">
      <c r="A22" s="53" t="s">
        <v>25</v>
      </c>
      <c r="B22" s="55" t="s">
        <v>359</v>
      </c>
      <c r="C22" s="54" t="s">
        <v>17</v>
      </c>
      <c r="D22" s="56">
        <f>'Интерактивный прайс-лист'!$F$26*VLOOKUP(D19,'для поиска'!$B$1:$C$426,2,0)</f>
        <v>7402</v>
      </c>
      <c r="E22" s="69">
        <f>'Интерактивный прайс-лист'!$F$26*VLOOKUP(E19,'для поиска'!$B$1:$C$426,2,0)</f>
        <v>7721</v>
      </c>
      <c r="F22" s="69">
        <f>'Интерактивный прайс-лист'!$F$26*VLOOKUP(F19,'для поиска'!$B$1:$C$426,2,0)</f>
        <v>9255</v>
      </c>
      <c r="G22" s="69">
        <f>'Интерактивный прайс-лист'!$F$26*VLOOKUP(G19,'для поиска'!$B$1:$C$426,2,0)</f>
        <v>9654</v>
      </c>
      <c r="H22" s="69">
        <f>'Интерактивный прайс-лист'!$F$26*VLOOKUP(H19,'для поиска'!$B$1:$C$426,2,0)</f>
        <v>16298</v>
      </c>
      <c r="I22" s="69">
        <f>'Интерактивный прайс-лист'!$F$26*VLOOKUP(I19,'для поиска'!$B$1:$C$426,2,0)</f>
        <v>16572</v>
      </c>
      <c r="J22" s="69">
        <f>'Интерактивный прайс-лист'!$F$26*VLOOKUP(J19,'для поиска'!$B$1:$C$426,2,0)</f>
        <v>20170</v>
      </c>
      <c r="K22" s="57">
        <f>'Интерактивный прайс-лист'!$F$26*VLOOKUP(K19,'для поиска'!$B$1:$C$426,2,0)</f>
        <v>29417</v>
      </c>
      <c r="L22" s="303"/>
    </row>
    <row r="23" spans="1:14" ht="13.5" thickBot="1">
      <c r="A23" s="384" t="s">
        <v>31</v>
      </c>
      <c r="B23" s="386" t="s">
        <v>378</v>
      </c>
      <c r="C23" s="385" t="s">
        <v>17</v>
      </c>
      <c r="D23" s="387" t="s">
        <v>40</v>
      </c>
      <c r="E23" s="388" t="s">
        <v>40</v>
      </c>
      <c r="F23" s="388" t="s">
        <v>40</v>
      </c>
      <c r="G23" s="388" t="s">
        <v>40</v>
      </c>
      <c r="H23" s="388" t="s">
        <v>40</v>
      </c>
      <c r="I23" s="388" t="s">
        <v>40</v>
      </c>
      <c r="J23" s="388" t="s">
        <v>40</v>
      </c>
      <c r="K23" s="389" t="s">
        <v>40</v>
      </c>
    </row>
    <row r="24" spans="1:14">
      <c r="A24" s="303"/>
      <c r="B24" s="303"/>
      <c r="C24" s="303"/>
      <c r="D24" s="303"/>
      <c r="E24" s="303"/>
      <c r="F24" s="303"/>
      <c r="G24" s="303"/>
      <c r="H24" s="303"/>
      <c r="I24" s="303"/>
      <c r="J24" s="303"/>
      <c r="K24"/>
      <c r="L24" s="303"/>
    </row>
    <row r="25" spans="1:14">
      <c r="A25" s="303"/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</row>
    <row r="26" spans="1:14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</row>
    <row r="27" spans="1:14">
      <c r="A27" s="303"/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</row>
    <row r="28" spans="1:14">
      <c r="A28" s="303"/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</row>
    <row r="29" spans="1:14">
      <c r="A29" s="303"/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</row>
    <row r="30" spans="1:14">
      <c r="A30" s="303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</row>
    <row r="31" spans="1:14">
      <c r="A31" s="303"/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</row>
    <row r="32" spans="1:14">
      <c r="A32" s="303"/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</row>
    <row r="33" spans="1:14">
      <c r="A33" s="303"/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</row>
    <row r="34" spans="1:14">
      <c r="A34" s="303"/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</row>
    <row r="35" spans="1:14">
      <c r="A35" s="303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</row>
    <row r="36" spans="1:14">
      <c r="A36" s="303"/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</row>
    <row r="37" spans="1:14">
      <c r="A37" s="303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</row>
    <row r="38" spans="1:14">
      <c r="A38" s="303"/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</row>
    <row r="39" spans="1:14">
      <c r="A39" s="303"/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</row>
    <row r="40" spans="1:14">
      <c r="A40" s="303"/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</row>
    <row r="41" spans="1:14">
      <c r="A41" s="303"/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</row>
    <row r="42" spans="1:14">
      <c r="A42" s="303"/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</row>
    <row r="43" spans="1:14">
      <c r="A43" s="303"/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</row>
    <row r="44" spans="1:14">
      <c r="A44" s="303"/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</row>
    <row r="45" spans="1:14">
      <c r="A45" s="303"/>
      <c r="B45" s="303"/>
      <c r="C45" s="303"/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303"/>
    </row>
    <row r="46" spans="1:14">
      <c r="A46" s="303"/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</row>
  </sheetData>
  <sheetProtection password="CC0B" sheet="1" objects="1" scenarios="1"/>
  <customSheetViews>
    <customSheetView guid="{3A092BD9-6659-4452-96E0-C67775D68B1A}" showRuler="0">
      <pane xSplit="3" ySplit="5" topLeftCell="D6" activePane="bottomRight" state="frozen"/>
      <selection pane="bottomRight" activeCell="A14" sqref="A14"/>
      <pageMargins left="0.75" right="0.75" top="1" bottom="1" header="0.5" footer="0.5"/>
      <headerFooter alignWithMargins="0"/>
    </customSheetView>
  </customSheetViews>
  <mergeCells count="26">
    <mergeCell ref="D8:D9"/>
    <mergeCell ref="A7:C7"/>
    <mergeCell ref="D7:K7"/>
    <mergeCell ref="K8:K9"/>
    <mergeCell ref="H8:H9"/>
    <mergeCell ref="I8:I9"/>
    <mergeCell ref="J8:J9"/>
    <mergeCell ref="E8:E9"/>
    <mergeCell ref="F8:F9"/>
    <mergeCell ref="G8:G9"/>
    <mergeCell ref="D1:K1"/>
    <mergeCell ref="D2:D3"/>
    <mergeCell ref="E2:E3"/>
    <mergeCell ref="F2:F3"/>
    <mergeCell ref="J2:J3"/>
    <mergeCell ref="K2:K3"/>
    <mergeCell ref="G2:G3"/>
    <mergeCell ref="H2:H3"/>
    <mergeCell ref="I2:I3"/>
    <mergeCell ref="A13:A14"/>
    <mergeCell ref="C13:C14"/>
    <mergeCell ref="A20:A21"/>
    <mergeCell ref="C20:C21"/>
    <mergeCell ref="A1:C1"/>
    <mergeCell ref="A2:C3"/>
    <mergeCell ref="A5:C6"/>
  </mergeCells>
  <phoneticPr fontId="3" type="noConversion"/>
  <pageMargins left="0.75" right="0.75" top="1" bottom="1" header="0.5" footer="0.5"/>
  <pageSetup paperSize="9" scale="68" fitToHeight="1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view="pageBreakPreview" zoomScaleNormal="75" zoomScaleSheetLayoutView="100" workbookViewId="0">
      <pane xSplit="3" ySplit="10" topLeftCell="D11" activePane="bottomRight" state="frozen"/>
      <selection pane="topRight" activeCell="D1" sqref="D1"/>
      <selection pane="bottomLeft" activeCell="A7" sqref="A7"/>
      <selection pane="bottomRight" activeCell="M25" sqref="M25"/>
    </sheetView>
  </sheetViews>
  <sheetFormatPr defaultRowHeight="12.75"/>
  <cols>
    <col min="1" max="1" width="27.85546875" style="8" customWidth="1"/>
    <col min="2" max="2" width="28.5703125" style="8" customWidth="1"/>
    <col min="3" max="3" width="4.28515625" style="8" bestFit="1" customWidth="1"/>
    <col min="4" max="17" width="15" style="8" customWidth="1"/>
    <col min="18" max="16384" width="9.140625" style="8"/>
  </cols>
  <sheetData>
    <row r="1" spans="1:18" s="9" customFormat="1" ht="13.5" thickBot="1">
      <c r="A1" s="562"/>
      <c r="B1" s="558"/>
      <c r="C1" s="558"/>
      <c r="D1" s="600" t="s">
        <v>68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1"/>
    </row>
    <row r="2" spans="1:18" s="13" customFormat="1">
      <c r="A2" s="537" t="s">
        <v>578</v>
      </c>
      <c r="B2" s="538"/>
      <c r="C2" s="539"/>
      <c r="D2" s="602">
        <v>35</v>
      </c>
      <c r="E2" s="604">
        <v>53</v>
      </c>
      <c r="F2" s="604">
        <v>71</v>
      </c>
      <c r="G2" s="604">
        <v>105</v>
      </c>
      <c r="H2" s="604">
        <v>120</v>
      </c>
      <c r="I2" s="604">
        <v>160</v>
      </c>
      <c r="J2" s="604">
        <v>220</v>
      </c>
      <c r="K2" s="604">
        <v>280</v>
      </c>
      <c r="L2" s="604">
        <v>350</v>
      </c>
      <c r="M2" s="604">
        <v>450</v>
      </c>
      <c r="N2" s="604">
        <v>530</v>
      </c>
      <c r="O2" s="604">
        <v>610</v>
      </c>
      <c r="P2" s="604">
        <v>700</v>
      </c>
      <c r="Q2" s="605">
        <v>1050</v>
      </c>
    </row>
    <row r="3" spans="1:18" s="13" customFormat="1" ht="13.5" thickBot="1">
      <c r="A3" s="540"/>
      <c r="B3" s="541"/>
      <c r="C3" s="541"/>
      <c r="D3" s="603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86"/>
    </row>
    <row r="4" spans="1:18" s="9" customFormat="1" ht="6" customHeight="1">
      <c r="D4" s="109"/>
      <c r="E4" s="47"/>
      <c r="J4" s="109"/>
      <c r="K4" s="47"/>
    </row>
    <row r="5" spans="1:18" hidden="1">
      <c r="A5" s="537" t="s">
        <v>578</v>
      </c>
      <c r="B5" s="538"/>
      <c r="C5" s="539"/>
      <c r="D5" s="303"/>
      <c r="E5" s="305"/>
      <c r="F5" s="305"/>
      <c r="G5" s="305"/>
      <c r="H5" s="305"/>
      <c r="I5" s="303"/>
      <c r="J5" s="303"/>
      <c r="K5" s="305"/>
      <c r="L5" s="305"/>
      <c r="M5" s="305"/>
      <c r="N5" s="305"/>
      <c r="O5" s="303"/>
      <c r="P5" s="303"/>
      <c r="Q5" s="303"/>
      <c r="R5" s="303"/>
    </row>
    <row r="6" spans="1:18" ht="13.5" hidden="1" thickBot="1">
      <c r="A6" s="540"/>
      <c r="B6" s="541"/>
      <c r="C6" s="541"/>
      <c r="D6" s="303" t="s">
        <v>101</v>
      </c>
      <c r="E6" s="305"/>
      <c r="F6" s="305"/>
      <c r="G6" s="305"/>
      <c r="H6" s="305"/>
      <c r="I6" s="303"/>
      <c r="J6" s="303" t="s">
        <v>101</v>
      </c>
      <c r="K6" s="305"/>
      <c r="L6" s="305"/>
      <c r="M6" s="305"/>
      <c r="N6" s="305"/>
      <c r="O6" s="303"/>
      <c r="P6" s="303"/>
      <c r="Q6" s="303"/>
      <c r="R6" s="303"/>
    </row>
    <row r="7" spans="1:18" s="9" customFormat="1" ht="13.5" hidden="1" thickBot="1">
      <c r="A7" s="562"/>
      <c r="B7" s="558"/>
      <c r="C7" s="558"/>
      <c r="D7" s="488"/>
      <c r="E7" s="488"/>
      <c r="F7" s="488"/>
      <c r="G7" s="488"/>
      <c r="H7" s="488"/>
      <c r="I7" s="488"/>
      <c r="J7" s="599" t="s">
        <v>68</v>
      </c>
      <c r="K7" s="600"/>
      <c r="L7" s="600"/>
      <c r="M7" s="600"/>
      <c r="N7" s="600"/>
      <c r="O7" s="600"/>
      <c r="P7" s="600"/>
      <c r="Q7" s="601"/>
    </row>
    <row r="8" spans="1:18" s="13" customFormat="1" ht="12.75" hidden="1" customHeight="1">
      <c r="A8" s="10" t="s">
        <v>67</v>
      </c>
      <c r="B8" s="12" t="str">
        <f>CONCATENATE('Интерактивный прайс-лист'!$E$23,$J$6,'Интерактивный прайс-лист'!$F$23,$J$6,'Интерактивный прайс-лист'!$G$23)</f>
        <v>1 марта 2012</v>
      </c>
      <c r="C8" s="11"/>
      <c r="D8" s="602">
        <v>220</v>
      </c>
      <c r="E8" s="604">
        <v>280</v>
      </c>
      <c r="F8" s="604">
        <v>350</v>
      </c>
      <c r="G8" s="604">
        <v>350</v>
      </c>
      <c r="H8" s="604">
        <v>530</v>
      </c>
      <c r="I8" s="604">
        <v>610</v>
      </c>
      <c r="J8" s="602">
        <v>220</v>
      </c>
      <c r="K8" s="604">
        <v>280</v>
      </c>
      <c r="L8" s="604">
        <v>350</v>
      </c>
      <c r="M8" s="604">
        <v>350</v>
      </c>
      <c r="N8" s="604">
        <v>530</v>
      </c>
      <c r="O8" s="604">
        <v>610</v>
      </c>
      <c r="P8" s="604">
        <v>700</v>
      </c>
      <c r="Q8" s="605">
        <v>1050</v>
      </c>
    </row>
    <row r="9" spans="1:18" s="13" customFormat="1" ht="13.5" hidden="1" customHeight="1" thickBot="1">
      <c r="A9" s="14" t="s">
        <v>383</v>
      </c>
      <c r="B9" s="16">
        <f>'Интерактивный прайс-лист'!$F$26</f>
        <v>1</v>
      </c>
      <c r="C9" s="15" t="s">
        <v>18</v>
      </c>
      <c r="D9" s="603"/>
      <c r="E9" s="572"/>
      <c r="F9" s="572"/>
      <c r="G9" s="572"/>
      <c r="H9" s="572"/>
      <c r="I9" s="572"/>
      <c r="J9" s="603"/>
      <c r="K9" s="572"/>
      <c r="L9" s="572"/>
      <c r="M9" s="572"/>
      <c r="N9" s="572"/>
      <c r="O9" s="572"/>
      <c r="P9" s="572"/>
      <c r="Q9" s="586"/>
    </row>
    <row r="10" spans="1:18" s="9" customFormat="1" ht="6" hidden="1" customHeight="1">
      <c r="D10" s="109"/>
      <c r="E10" s="47"/>
      <c r="J10" s="109"/>
      <c r="K10" s="47"/>
    </row>
    <row r="11" spans="1:18" ht="13.5" thickBot="1">
      <c r="A11" s="303"/>
      <c r="B11" s="303"/>
      <c r="C11" s="303"/>
      <c r="D11" s="313"/>
      <c r="E11" s="305"/>
      <c r="F11" s="303"/>
      <c r="G11" s="303"/>
      <c r="H11" s="303"/>
      <c r="I11" s="303"/>
      <c r="J11" s="313"/>
      <c r="K11" s="305"/>
      <c r="L11" s="303"/>
      <c r="M11" s="303"/>
      <c r="N11" s="303"/>
      <c r="O11" s="303"/>
      <c r="P11" s="303"/>
      <c r="Q11" s="303"/>
      <c r="R11" s="303"/>
    </row>
    <row r="12" spans="1:18" ht="13.5" thickBot="1">
      <c r="A12" s="135" t="s">
        <v>37</v>
      </c>
      <c r="B12" s="134" t="s">
        <v>88</v>
      </c>
      <c r="C12" s="96"/>
      <c r="D12" s="114" t="s">
        <v>691</v>
      </c>
      <c r="E12" s="134" t="s">
        <v>692</v>
      </c>
      <c r="F12" s="134" t="s">
        <v>693</v>
      </c>
      <c r="G12" s="134" t="s">
        <v>652</v>
      </c>
      <c r="H12" s="134" t="s">
        <v>653</v>
      </c>
      <c r="I12" s="134" t="s">
        <v>654</v>
      </c>
      <c r="J12" s="134" t="s">
        <v>568</v>
      </c>
      <c r="K12" s="134" t="s">
        <v>581</v>
      </c>
      <c r="L12" s="134" t="s">
        <v>569</v>
      </c>
      <c r="M12" s="134" t="s">
        <v>651</v>
      </c>
      <c r="N12" s="134" t="s">
        <v>570</v>
      </c>
      <c r="O12" s="134" t="s">
        <v>582</v>
      </c>
      <c r="P12" s="134" t="s">
        <v>583</v>
      </c>
      <c r="Q12" s="115" t="s">
        <v>580</v>
      </c>
      <c r="R12" s="303"/>
    </row>
    <row r="13" spans="1:18">
      <c r="A13" s="555" t="s">
        <v>21</v>
      </c>
      <c r="B13" s="52" t="s">
        <v>23</v>
      </c>
      <c r="C13" s="592" t="s">
        <v>22</v>
      </c>
      <c r="D13" s="105">
        <v>3.2</v>
      </c>
      <c r="E13" s="106">
        <v>5.3</v>
      </c>
      <c r="F13" s="106">
        <v>7.1</v>
      </c>
      <c r="G13" s="106">
        <v>10.5</v>
      </c>
      <c r="H13" s="106">
        <v>14</v>
      </c>
      <c r="I13" s="106">
        <v>16</v>
      </c>
      <c r="J13" s="106">
        <v>22</v>
      </c>
      <c r="K13" s="106">
        <v>28</v>
      </c>
      <c r="L13" s="106">
        <v>35</v>
      </c>
      <c r="M13" s="106">
        <v>45</v>
      </c>
      <c r="N13" s="106">
        <v>53</v>
      </c>
      <c r="O13" s="106">
        <v>61</v>
      </c>
      <c r="P13" s="106">
        <v>70</v>
      </c>
      <c r="Q13" s="107">
        <v>105</v>
      </c>
      <c r="R13" s="303"/>
    </row>
    <row r="14" spans="1:18">
      <c r="A14" s="529"/>
      <c r="B14" s="32" t="s">
        <v>24</v>
      </c>
      <c r="C14" s="531"/>
      <c r="D14" s="390" t="s">
        <v>41</v>
      </c>
      <c r="E14" s="241" t="s">
        <v>41</v>
      </c>
      <c r="F14" s="241" t="s">
        <v>41</v>
      </c>
      <c r="G14" s="241" t="s">
        <v>41</v>
      </c>
      <c r="H14" s="241" t="s">
        <v>41</v>
      </c>
      <c r="I14" s="241" t="s">
        <v>41</v>
      </c>
      <c r="J14" s="241" t="s">
        <v>41</v>
      </c>
      <c r="K14" s="241" t="s">
        <v>41</v>
      </c>
      <c r="L14" s="241" t="s">
        <v>41</v>
      </c>
      <c r="M14" s="241" t="s">
        <v>41</v>
      </c>
      <c r="N14" s="241" t="s">
        <v>41</v>
      </c>
      <c r="O14" s="241" t="s">
        <v>41</v>
      </c>
      <c r="P14" s="241" t="s">
        <v>41</v>
      </c>
      <c r="Q14" s="351" t="s">
        <v>41</v>
      </c>
      <c r="R14" s="303"/>
    </row>
    <row r="15" spans="1:18" ht="13.5" thickBot="1">
      <c r="A15" s="606" t="s">
        <v>25</v>
      </c>
      <c r="B15" s="607"/>
      <c r="C15" s="37" t="s">
        <v>17</v>
      </c>
      <c r="D15" s="2">
        <f>'Интерактивный прайс-лист'!$F$26*VLOOKUP(D12,'для поиска'!$B$1:$C$426,2,0)</f>
        <v>831</v>
      </c>
      <c r="E15" s="3">
        <f>'Интерактивный прайс-лист'!$F$26*VLOOKUP(E12,'для поиска'!$B$1:$C$426,2,0)</f>
        <v>995</v>
      </c>
      <c r="F15" s="3">
        <f>'Интерактивный прайс-лист'!$F$26*VLOOKUP(F12,'для поиска'!$B$1:$C$426,2,0)</f>
        <v>1178</v>
      </c>
      <c r="G15" s="3">
        <f>'Интерактивный прайс-лист'!$F$26*VLOOKUP(G12,'для поиска'!$B$1:$C$426,2,0)</f>
        <v>2264</v>
      </c>
      <c r="H15" s="3">
        <f>'Интерактивный прайс-лист'!$F$26*VLOOKUP(H12,'для поиска'!$B$1:$C$426,2,0)</f>
        <v>2388</v>
      </c>
      <c r="I15" s="3">
        <f>'Интерактивный прайс-лист'!$F$26*VLOOKUP(I12,'для поиска'!$B$1:$C$426,2,0)</f>
        <v>2820</v>
      </c>
      <c r="J15" s="3">
        <f>'Интерактивный прайс-лист'!$F$26*VLOOKUP(J12,'для поиска'!$B$1:$C$426,2,0)</f>
        <v>5039</v>
      </c>
      <c r="K15" s="3">
        <f>'Интерактивный прайс-лист'!$F$26*VLOOKUP(K12,'для поиска'!$B$1:$C$426,2,0)</f>
        <v>5152</v>
      </c>
      <c r="L15" s="3">
        <f>'Интерактивный прайс-лист'!$F$26*VLOOKUP(L12,'для поиска'!$B$1:$C$426,2,0)</f>
        <v>6189</v>
      </c>
      <c r="M15" s="3">
        <f>'Интерактивный прайс-лист'!$F$26*VLOOKUP(M12,'для поиска'!$B$1:$C$426,2,0)</f>
        <v>8905</v>
      </c>
      <c r="N15" s="3">
        <f>'Интерактивный прайс-лист'!$F$26*VLOOKUP(N12,'для поиска'!$B$1:$C$426,2,0)</f>
        <v>10273</v>
      </c>
      <c r="O15" s="3">
        <f>'Интерактивный прайс-лист'!$F$26*VLOOKUP(O12,'для поиска'!$B$1:$C$426,2,0)</f>
        <v>11415</v>
      </c>
      <c r="P15" s="3">
        <f>'Интерактивный прайс-лист'!$F$26*VLOOKUP(P12,'для поиска'!$B$1:$C$426,2,0)</f>
        <v>11816</v>
      </c>
      <c r="Q15" s="4">
        <f>'Интерактивный прайс-лист'!$F$26*VLOOKUP(Q12,'для поиска'!$B$1:$C$426,2,0)</f>
        <v>18370</v>
      </c>
      <c r="R15" s="303"/>
    </row>
    <row r="16" spans="1:18" ht="13.5" thickBot="1">
      <c r="A16" s="303"/>
      <c r="B16" s="303"/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4"/>
      <c r="R16" s="303"/>
    </row>
    <row r="17" spans="1:20">
      <c r="A17" s="481" t="s">
        <v>571</v>
      </c>
      <c r="B17" s="477"/>
      <c r="C17" s="478"/>
      <c r="D17" s="479" t="s">
        <v>655</v>
      </c>
      <c r="E17" s="477" t="s">
        <v>656</v>
      </c>
      <c r="F17" s="477" t="s">
        <v>657</v>
      </c>
      <c r="G17" s="477" t="s">
        <v>658</v>
      </c>
      <c r="H17" s="477" t="s">
        <v>659</v>
      </c>
      <c r="I17" s="477" t="s">
        <v>660</v>
      </c>
      <c r="J17" s="477" t="s">
        <v>572</v>
      </c>
      <c r="K17" s="477" t="s">
        <v>573</v>
      </c>
      <c r="L17" s="477" t="s">
        <v>574</v>
      </c>
      <c r="M17" s="477" t="s">
        <v>680</v>
      </c>
      <c r="N17" s="477" t="s">
        <v>575</v>
      </c>
      <c r="O17" s="477" t="s">
        <v>575</v>
      </c>
      <c r="P17" s="477" t="s">
        <v>576</v>
      </c>
      <c r="Q17" s="480" t="s">
        <v>577</v>
      </c>
      <c r="R17" s="303"/>
    </row>
    <row r="18" spans="1:20" ht="13.5" thickBot="1">
      <c r="A18" s="606" t="s">
        <v>25</v>
      </c>
      <c r="B18" s="607"/>
      <c r="C18" s="37" t="s">
        <v>17</v>
      </c>
      <c r="D18" s="2">
        <f>'Интерактивный прайс-лист'!$F$26*VLOOKUP(D17,'для поиска'!$B$1:$C$426,2,0)</f>
        <v>278</v>
      </c>
      <c r="E18" s="3">
        <f>'Интерактивный прайс-лист'!$F$26*VLOOKUP(E17,'для поиска'!$B$1:$C$426,2,0)</f>
        <v>278</v>
      </c>
      <c r="F18" s="3">
        <f>'Интерактивный прайс-лист'!$F$26*VLOOKUP(F17,'для поиска'!$B$1:$C$426,2,0)</f>
        <v>278</v>
      </c>
      <c r="G18" s="3">
        <f>'Интерактивный прайс-лист'!$F$26*VLOOKUP(G17,'для поиска'!$B$1:$C$426,2,0)</f>
        <v>283</v>
      </c>
      <c r="H18" s="3">
        <f>'Интерактивный прайс-лист'!$F$26*VLOOKUP(H17,'для поиска'!$B$1:$C$426,2,0)</f>
        <v>283</v>
      </c>
      <c r="I18" s="3">
        <f>'Интерактивный прайс-лист'!$F$26*VLOOKUP(I17,'для поиска'!$B$1:$C$426,2,0)</f>
        <v>294</v>
      </c>
      <c r="J18" s="3">
        <f>'Интерактивный прайс-лист'!$F$26*VLOOKUP(J17,'для поиска'!$B$1:$C$426,2,0)</f>
        <v>308</v>
      </c>
      <c r="K18" s="3">
        <f>'Интерактивный прайс-лист'!$F$26*VLOOKUP(K17,'для поиска'!$B$1:$C$426,2,0)</f>
        <v>308</v>
      </c>
      <c r="L18" s="3">
        <f>'Интерактивный прайс-лист'!$F$26*VLOOKUP(L17,'для поиска'!$B$1:$C$426,2,0)</f>
        <v>308</v>
      </c>
      <c r="M18" s="3">
        <f>'Интерактивный прайс-лист'!$F$26*VLOOKUP(M17,'для поиска'!$B$1:$C$426,2,0)</f>
        <v>341</v>
      </c>
      <c r="N18" s="3">
        <f>'Интерактивный прайс-лист'!$F$26*VLOOKUP(N17,'для поиска'!$B$1:$C$426,2,0)</f>
        <v>795</v>
      </c>
      <c r="O18" s="3">
        <f>'Интерактивный прайс-лист'!$F$26*VLOOKUP(O17,'для поиска'!$B$1:$C$426,2,0)</f>
        <v>795</v>
      </c>
      <c r="P18" s="3">
        <f>'Интерактивный прайс-лист'!$F$26*VLOOKUP(P17,'для поиска'!$B$1:$C$426,2,0)</f>
        <v>805</v>
      </c>
      <c r="Q18" s="4">
        <f>'Интерактивный прайс-лист'!$F$26*VLOOKUP(Q17,'для поиска'!$B$1:$C$426,2,0)</f>
        <v>887</v>
      </c>
      <c r="R18" s="303"/>
      <c r="S18" s="303"/>
      <c r="T18" s="303"/>
    </row>
    <row r="19" spans="1:20">
      <c r="A19" s="303"/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</row>
    <row r="20" spans="1:20">
      <c r="A20" s="303"/>
      <c r="B20" s="303"/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</row>
    <row r="21" spans="1:20">
      <c r="A21" s="303"/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</row>
    <row r="22" spans="1:20">
      <c r="A22" s="303"/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</row>
    <row r="23" spans="1:20">
      <c r="A23" s="303"/>
      <c r="B23" s="303"/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</row>
    <row r="24" spans="1:20">
      <c r="A24" s="303"/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</row>
    <row r="25" spans="1:20">
      <c r="A25" s="303"/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</row>
    <row r="26" spans="1:20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</row>
    <row r="27" spans="1:20">
      <c r="A27" s="303"/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</row>
    <row r="28" spans="1:20">
      <c r="A28" s="303"/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</row>
    <row r="29" spans="1:20">
      <c r="A29" s="303"/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</row>
    <row r="30" spans="1:20">
      <c r="A30" s="303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</row>
    <row r="31" spans="1:20">
      <c r="A31" s="303"/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</row>
    <row r="32" spans="1:20">
      <c r="A32" s="303"/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</row>
    <row r="33" spans="1:20">
      <c r="A33" s="303"/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</row>
    <row r="34" spans="1:20">
      <c r="A34" s="303"/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</row>
    <row r="35" spans="1:20">
      <c r="A35" s="303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</row>
  </sheetData>
  <sheetProtection password="CC0B" sheet="1" objects="1" scenarios="1"/>
  <mergeCells count="38">
    <mergeCell ref="A5:C6"/>
    <mergeCell ref="A7:C7"/>
    <mergeCell ref="J7:Q7"/>
    <mergeCell ref="A15:B15"/>
    <mergeCell ref="A18:B18"/>
    <mergeCell ref="Q8:Q9"/>
    <mergeCell ref="A13:A14"/>
    <mergeCell ref="C13:C14"/>
    <mergeCell ref="M8:M9"/>
    <mergeCell ref="D8:D9"/>
    <mergeCell ref="E8:E9"/>
    <mergeCell ref="F8:F9"/>
    <mergeCell ref="G8:G9"/>
    <mergeCell ref="H8:H9"/>
    <mergeCell ref="I8:I9"/>
    <mergeCell ref="P2:P3"/>
    <mergeCell ref="J8:J9"/>
    <mergeCell ref="K8:K9"/>
    <mergeCell ref="L8:L9"/>
    <mergeCell ref="N8:N9"/>
    <mergeCell ref="O8:O9"/>
    <mergeCell ref="M2:M3"/>
    <mergeCell ref="Q2:Q3"/>
    <mergeCell ref="P8:P9"/>
    <mergeCell ref="A1:C1"/>
    <mergeCell ref="A2:C3"/>
    <mergeCell ref="J2:J3"/>
    <mergeCell ref="K2:K3"/>
    <mergeCell ref="L2:L3"/>
    <mergeCell ref="D2:D3"/>
    <mergeCell ref="E2:E3"/>
    <mergeCell ref="F2:F3"/>
    <mergeCell ref="G2:G3"/>
    <mergeCell ref="H2:H3"/>
    <mergeCell ref="D1:Q1"/>
    <mergeCell ref="I2:I3"/>
    <mergeCell ref="N2:N3"/>
    <mergeCell ref="O2:O3"/>
  </mergeCells>
  <pageMargins left="0.75" right="0.75" top="1" bottom="1" header="0.5" footer="0.5"/>
  <pageSetup paperSize="9" scale="47" fitToHeight="1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BreakPreview" zoomScale="115" zoomScaleNormal="100" zoomScaleSheetLayoutView="115" workbookViewId="0">
      <pane xSplit="3" ySplit="10" topLeftCell="D11" activePane="bottomRight" state="frozen"/>
      <selection pane="topRight" activeCell="D1" sqref="D1"/>
      <selection pane="bottomLeft" activeCell="A7" sqref="A7"/>
      <selection pane="bottomRight" activeCell="G17" sqref="G17"/>
    </sheetView>
  </sheetViews>
  <sheetFormatPr defaultRowHeight="12.75"/>
  <cols>
    <col min="1" max="1" width="31.85546875" style="138" customWidth="1"/>
    <col min="2" max="2" width="20.42578125" style="138" customWidth="1"/>
    <col min="3" max="3" width="14.5703125" style="138" bestFit="1" customWidth="1"/>
    <col min="4" max="16384" width="9.140625" style="138"/>
  </cols>
  <sheetData>
    <row r="1" spans="1:4" s="139" customFormat="1" ht="13.5" thickBot="1">
      <c r="A1" s="558"/>
      <c r="B1" s="558"/>
      <c r="C1" s="610"/>
    </row>
    <row r="2" spans="1:4" s="140" customFormat="1">
      <c r="A2" s="537" t="s">
        <v>87</v>
      </c>
      <c r="B2" s="539"/>
      <c r="C2" s="611"/>
    </row>
    <row r="3" spans="1:4" s="140" customFormat="1" ht="13.5" thickBot="1">
      <c r="A3" s="540"/>
      <c r="B3" s="541"/>
      <c r="C3" s="612"/>
    </row>
    <row r="4" spans="1:4" s="139" customFormat="1" ht="6.75" customHeight="1"/>
    <row r="5" spans="1:4" ht="12.75" hidden="1" customHeight="1">
      <c r="A5" s="537" t="s">
        <v>87</v>
      </c>
      <c r="B5" s="539"/>
      <c r="C5" s="611"/>
    </row>
    <row r="6" spans="1:4" ht="13.5" hidden="1" thickBot="1">
      <c r="A6" s="540"/>
      <c r="B6" s="541"/>
      <c r="C6" s="612"/>
      <c r="D6" s="138" t="s">
        <v>101</v>
      </c>
    </row>
    <row r="7" spans="1:4" s="139" customFormat="1" ht="13.5" hidden="1" thickBot="1">
      <c r="A7" s="558"/>
      <c r="B7" s="558"/>
      <c r="C7" s="610"/>
    </row>
    <row r="8" spans="1:4" s="140" customFormat="1" hidden="1">
      <c r="A8" s="10" t="s">
        <v>67</v>
      </c>
      <c r="B8" s="11"/>
      <c r="C8" s="12" t="str">
        <f>CONCATENATE('Интерактивный прайс-лист'!$E$23,$D$6,'Интерактивный прайс-лист'!$F$23,$D$6,'Интерактивный прайс-лист'!$G$23)</f>
        <v>1 марта 2012</v>
      </c>
    </row>
    <row r="9" spans="1:4" s="140" customFormat="1" ht="13.5" hidden="1" thickBot="1">
      <c r="A9" s="14" t="s">
        <v>383</v>
      </c>
      <c r="B9" s="15" t="s">
        <v>18</v>
      </c>
      <c r="C9" s="16">
        <f>'Интерактивный прайс-лист'!$F$26</f>
        <v>1</v>
      </c>
    </row>
    <row r="10" spans="1:4" s="139" customFormat="1" ht="6.75" hidden="1" customHeight="1"/>
    <row r="11" spans="1:4">
      <c r="A11" s="314"/>
      <c r="B11" s="314"/>
      <c r="C11" s="314"/>
      <c r="D11" s="314"/>
    </row>
    <row r="12" spans="1:4" ht="13.5" thickBot="1">
      <c r="A12" s="613" t="s">
        <v>31</v>
      </c>
      <c r="B12" s="613"/>
      <c r="C12" s="613"/>
      <c r="D12" s="315"/>
    </row>
    <row r="13" spans="1:4">
      <c r="A13" s="614"/>
      <c r="B13" s="616" t="s">
        <v>47</v>
      </c>
      <c r="C13" s="442" t="s">
        <v>48</v>
      </c>
      <c r="D13" s="316"/>
    </row>
    <row r="14" spans="1:4">
      <c r="A14" s="615"/>
      <c r="B14" s="617"/>
      <c r="C14" s="443" t="s">
        <v>17</v>
      </c>
      <c r="D14" s="314"/>
    </row>
    <row r="15" spans="1:4">
      <c r="A15" s="608" t="s">
        <v>49</v>
      </c>
      <c r="B15" s="141" t="s">
        <v>0</v>
      </c>
      <c r="C15" s="444">
        <f>'Интерактивный прайс-лист'!$F$26*VLOOKUP(B15,'для поиска'!$B$1:$C$585,2,0)</f>
        <v>48</v>
      </c>
      <c r="D15" s="314"/>
    </row>
    <row r="16" spans="1:4">
      <c r="A16" s="608"/>
      <c r="B16" s="377" t="s">
        <v>349</v>
      </c>
      <c r="C16" s="444">
        <f>'Интерактивный прайс-лист'!$F$26*VLOOKUP(B16,'для поиска'!$B$1:$C$585,2,0)</f>
        <v>26</v>
      </c>
      <c r="D16" s="314"/>
    </row>
    <row r="17" spans="1:5">
      <c r="A17" s="608"/>
      <c r="B17" s="377" t="s">
        <v>350</v>
      </c>
      <c r="C17" s="444">
        <f>'Интерактивный прайс-лист'!$F$26*VLOOKUP(B17,'для поиска'!$B$1:$C$585,2,0)</f>
        <v>26</v>
      </c>
      <c r="D17" s="314"/>
    </row>
    <row r="18" spans="1:5">
      <c r="A18" s="608"/>
      <c r="B18" s="377" t="s">
        <v>351</v>
      </c>
      <c r="C18" s="444">
        <f>'Интерактивный прайс-лист'!$F$26*VLOOKUP(B18,'для поиска'!$B$1:$C$585,2,0)</f>
        <v>26</v>
      </c>
      <c r="D18" s="314"/>
    </row>
    <row r="19" spans="1:5">
      <c r="A19" s="608"/>
      <c r="B19" s="377" t="s">
        <v>514</v>
      </c>
      <c r="C19" s="444">
        <f>'Интерактивный прайс-лист'!$F$26*VLOOKUP(B19,'для поиска'!$B$1:$C$585,2,0)</f>
        <v>26</v>
      </c>
      <c r="D19" s="314"/>
    </row>
    <row r="20" spans="1:5">
      <c r="A20" s="608"/>
      <c r="B20" s="377" t="s">
        <v>513</v>
      </c>
      <c r="C20" s="444">
        <f>'Интерактивный прайс-лист'!$F$26*VLOOKUP(B20,'для поиска'!$B$1:$C$585,2,0)</f>
        <v>14</v>
      </c>
      <c r="D20" s="314"/>
    </row>
    <row r="21" spans="1:5">
      <c r="A21" s="608" t="s">
        <v>50</v>
      </c>
      <c r="B21" s="377" t="s">
        <v>12</v>
      </c>
      <c r="C21" s="444">
        <f>'Интерактивный прайс-лист'!$F$26*VLOOKUP(B21,'для поиска'!$B$1:$C$585,2,0)</f>
        <v>30</v>
      </c>
      <c r="D21" s="314"/>
    </row>
    <row r="22" spans="1:5">
      <c r="A22" s="608"/>
      <c r="B22" s="377" t="s">
        <v>232</v>
      </c>
      <c r="C22" s="444">
        <f>'Интерактивный прайс-лист'!$F$26*VLOOKUP(B22,'для поиска'!$B$1:$C$585,2,0)</f>
        <v>39</v>
      </c>
      <c r="D22" s="314"/>
    </row>
    <row r="23" spans="1:5">
      <c r="A23" s="608"/>
      <c r="B23" s="377" t="s">
        <v>352</v>
      </c>
      <c r="C23" s="444">
        <f>'Интерактивный прайс-лист'!$F$26*VLOOKUP(B23,'для поиска'!$B$1:$C$585,2,0)</f>
        <v>126</v>
      </c>
      <c r="D23" s="314"/>
    </row>
    <row r="24" spans="1:5" ht="13.5" thickBot="1">
      <c r="A24" s="609"/>
      <c r="B24" s="445" t="s">
        <v>353</v>
      </c>
      <c r="C24" s="446">
        <f>'Интерактивный прайс-лист'!$F$26*VLOOKUP(B24,'для поиска'!$B$1:$C$585,2,0)</f>
        <v>128</v>
      </c>
      <c r="D24" s="314"/>
    </row>
    <row r="25" spans="1:5">
      <c r="A25" s="314"/>
      <c r="B25" s="314"/>
      <c r="C25" s="314"/>
      <c r="D25" s="314"/>
    </row>
    <row r="26" spans="1:5">
      <c r="A26" s="314"/>
      <c r="B26" s="314"/>
      <c r="C26" s="314"/>
      <c r="D26" s="314"/>
      <c r="E26" s="314"/>
    </row>
    <row r="27" spans="1:5">
      <c r="A27" s="314"/>
      <c r="B27" s="314"/>
      <c r="C27" s="314"/>
      <c r="D27" s="314"/>
      <c r="E27" s="314"/>
    </row>
    <row r="28" spans="1:5">
      <c r="A28" s="314"/>
      <c r="B28" s="314"/>
      <c r="C28" s="314"/>
      <c r="D28" s="314"/>
      <c r="E28" s="314"/>
    </row>
    <row r="29" spans="1:5">
      <c r="A29" s="314"/>
      <c r="B29" s="314"/>
      <c r="C29" s="314"/>
      <c r="D29" s="314"/>
      <c r="E29" s="314"/>
    </row>
    <row r="30" spans="1:5">
      <c r="A30" s="314"/>
      <c r="B30" s="314"/>
      <c r="C30" s="314"/>
      <c r="D30" s="314"/>
      <c r="E30" s="314"/>
    </row>
    <row r="31" spans="1:5">
      <c r="A31" s="314"/>
      <c r="B31" s="314"/>
      <c r="C31" s="314"/>
      <c r="D31" s="314"/>
      <c r="E31" s="314"/>
    </row>
    <row r="32" spans="1:5">
      <c r="A32" s="314"/>
      <c r="B32" s="314"/>
      <c r="C32" s="314"/>
      <c r="D32" s="314"/>
      <c r="E32" s="314"/>
    </row>
    <row r="33" spans="1:5">
      <c r="A33" s="314"/>
      <c r="B33" s="314"/>
      <c r="C33" s="314"/>
      <c r="D33" s="314"/>
      <c r="E33" s="314"/>
    </row>
    <row r="34" spans="1:5">
      <c r="A34" s="314"/>
      <c r="B34" s="314"/>
      <c r="C34" s="314"/>
      <c r="D34" s="314"/>
      <c r="E34" s="314"/>
    </row>
  </sheetData>
  <sheetProtection password="CC0B" sheet="1" objects="1" scenarios="1"/>
  <customSheetViews>
    <customSheetView guid="{3A092BD9-6659-4452-96E0-C67775D68B1A}" showRuler="0">
      <selection activeCell="D27" sqref="D27"/>
      <pageMargins left="0.75" right="0.75" top="1" bottom="1" header="0.5" footer="0.5"/>
      <pageSetup paperSize="9" orientation="portrait" r:id="rId1"/>
      <headerFooter alignWithMargins="0"/>
    </customSheetView>
  </customSheetViews>
  <mergeCells count="9">
    <mergeCell ref="A21:A24"/>
    <mergeCell ref="A15:A20"/>
    <mergeCell ref="A7:C7"/>
    <mergeCell ref="A1:C1"/>
    <mergeCell ref="A2:C3"/>
    <mergeCell ref="A5:C6"/>
    <mergeCell ref="A12:C12"/>
    <mergeCell ref="A13:A14"/>
    <mergeCell ref="B13:B14"/>
  </mergeCells>
  <phoneticPr fontId="3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view="pageBreakPreview" zoomScale="85" zoomScaleNormal="75" zoomScaleSheetLayoutView="85" workbookViewId="0">
      <pane xSplit="3" ySplit="11" topLeftCell="D12" activePane="bottomRight" state="frozen"/>
      <selection pane="topRight" activeCell="D1" sqref="D1"/>
      <selection pane="bottomLeft" activeCell="A8" sqref="A8"/>
      <selection pane="bottomRight" activeCell="E27" sqref="E27"/>
    </sheetView>
  </sheetViews>
  <sheetFormatPr defaultRowHeight="12.75"/>
  <cols>
    <col min="1" max="1" width="31.5703125" style="8" customWidth="1"/>
    <col min="2" max="2" width="17.5703125" style="8" bestFit="1" customWidth="1"/>
    <col min="3" max="3" width="11.42578125" style="8" bestFit="1" customWidth="1"/>
    <col min="4" max="9" width="16.7109375" style="8" customWidth="1"/>
    <col min="10" max="15" width="18.140625" style="8" bestFit="1" customWidth="1"/>
    <col min="16" max="22" width="16.7109375" style="8" customWidth="1"/>
    <col min="23" max="25" width="5.28515625" style="8" bestFit="1" customWidth="1"/>
    <col min="26" max="26" width="6" style="8" bestFit="1" customWidth="1"/>
    <col min="27" max="28" width="4.85546875" style="8" bestFit="1" customWidth="1"/>
    <col min="29" max="40" width="5.28515625" style="8" bestFit="1" customWidth="1"/>
    <col min="41" max="41" width="7" style="8" bestFit="1" customWidth="1"/>
    <col min="42" max="48" width="4" style="8" bestFit="1" customWidth="1"/>
    <col min="49" max="16384" width="9.140625" style="8"/>
  </cols>
  <sheetData>
    <row r="1" spans="1:22" s="9" customFormat="1" ht="13.5" thickBot="1">
      <c r="A1" s="558"/>
      <c r="B1" s="558"/>
      <c r="C1" s="558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637"/>
      <c r="U1" s="637"/>
      <c r="V1" s="637"/>
    </row>
    <row r="2" spans="1:22" s="13" customFormat="1">
      <c r="A2" s="537" t="s">
        <v>412</v>
      </c>
      <c r="B2" s="538"/>
      <c r="C2" s="539"/>
      <c r="D2" s="571">
        <v>120</v>
      </c>
      <c r="E2" s="571">
        <v>140</v>
      </c>
      <c r="F2" s="571">
        <v>160</v>
      </c>
      <c r="G2" s="571">
        <v>180</v>
      </c>
      <c r="H2" s="571">
        <v>200</v>
      </c>
      <c r="I2" s="571">
        <v>220</v>
      </c>
      <c r="J2" s="571">
        <v>250</v>
      </c>
      <c r="K2" s="571">
        <v>290</v>
      </c>
      <c r="L2" s="571">
        <v>340</v>
      </c>
      <c r="M2" s="571">
        <v>400</v>
      </c>
      <c r="N2" s="571">
        <v>450</v>
      </c>
      <c r="O2" s="571">
        <v>500</v>
      </c>
      <c r="P2" s="571">
        <v>560</v>
      </c>
      <c r="Q2" s="571">
        <v>615</v>
      </c>
      <c r="R2" s="571">
        <v>670</v>
      </c>
      <c r="S2" s="571">
        <v>730</v>
      </c>
      <c r="T2" s="571">
        <v>785</v>
      </c>
      <c r="U2" s="571">
        <v>850</v>
      </c>
      <c r="V2" s="638">
        <v>900</v>
      </c>
    </row>
    <row r="3" spans="1:22" s="13" customFormat="1" ht="13.5" thickBot="1">
      <c r="A3" s="540"/>
      <c r="B3" s="541"/>
      <c r="C3" s="541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639"/>
    </row>
    <row r="4" spans="1:22" s="9" customFormat="1" ht="6" customHeight="1">
      <c r="D4" s="109"/>
      <c r="E4" s="109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ht="12.75" hidden="1" customHeight="1">
      <c r="A5" s="537" t="s">
        <v>278</v>
      </c>
      <c r="B5" s="538"/>
      <c r="C5" s="539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2" ht="13.5" hidden="1" thickBot="1">
      <c r="A6" s="540"/>
      <c r="B6" s="541"/>
      <c r="C6" s="541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s="9" customFormat="1" ht="13.5" hidden="1" thickBot="1">
      <c r="A7" s="558"/>
      <c r="B7" s="558"/>
      <c r="C7" s="558"/>
      <c r="D7" s="629"/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630"/>
      <c r="Q7" s="475"/>
      <c r="R7" s="475"/>
    </row>
    <row r="8" spans="1:22" s="13" customFormat="1" ht="12.75" hidden="1" customHeight="1">
      <c r="A8" s="10" t="s">
        <v>67</v>
      </c>
      <c r="B8" s="12" t="e">
        <f>CONCATENATE('Интерактивный прайс-лист'!$E$23,#REF!,'Интерактивный прайс-лист'!$F$23,#REF!,'Интерактивный прайс-лист'!$G$23)</f>
        <v>#REF!</v>
      </c>
      <c r="C8" s="11"/>
      <c r="D8" s="347"/>
      <c r="E8" s="571">
        <v>140</v>
      </c>
      <c r="F8" s="571">
        <v>160</v>
      </c>
      <c r="G8" s="421"/>
      <c r="H8" s="421"/>
      <c r="I8" s="421"/>
      <c r="J8" s="571">
        <v>250</v>
      </c>
      <c r="K8" s="571">
        <v>290</v>
      </c>
      <c r="L8" s="571">
        <v>340</v>
      </c>
      <c r="M8" s="571">
        <v>400</v>
      </c>
      <c r="N8" s="571">
        <v>450</v>
      </c>
      <c r="O8" s="421"/>
      <c r="P8" s="589">
        <v>560</v>
      </c>
      <c r="Q8" s="468"/>
      <c r="R8" s="468"/>
      <c r="S8" s="589">
        <v>560</v>
      </c>
      <c r="T8" s="589">
        <v>560</v>
      </c>
      <c r="U8" s="589">
        <v>560</v>
      </c>
      <c r="V8" s="589">
        <v>560</v>
      </c>
    </row>
    <row r="9" spans="1:22" s="13" customFormat="1" ht="13.5" hidden="1" customHeight="1" thickBot="1">
      <c r="A9" s="14" t="s">
        <v>383</v>
      </c>
      <c r="B9" s="16">
        <f>'Интерактивный прайс-лист'!$F$26</f>
        <v>1</v>
      </c>
      <c r="C9" s="15" t="s">
        <v>18</v>
      </c>
      <c r="D9" s="348"/>
      <c r="E9" s="572"/>
      <c r="F9" s="572"/>
      <c r="G9" s="422"/>
      <c r="H9" s="422"/>
      <c r="I9" s="422"/>
      <c r="J9" s="572"/>
      <c r="K9" s="572"/>
      <c r="L9" s="572"/>
      <c r="M9" s="572"/>
      <c r="N9" s="572"/>
      <c r="O9" s="422"/>
      <c r="P9" s="586"/>
      <c r="Q9" s="467"/>
      <c r="R9" s="467"/>
      <c r="S9" s="586"/>
      <c r="T9" s="586"/>
      <c r="U9" s="586"/>
      <c r="V9" s="586"/>
    </row>
    <row r="10" spans="1:22" s="9" customFormat="1" ht="6" hidden="1" customHeight="1">
      <c r="D10" s="109"/>
      <c r="E10" s="109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>
      <c r="A11" s="303"/>
      <c r="B11" s="303"/>
      <c r="C11" s="303"/>
      <c r="D11" s="313"/>
      <c r="E11" s="313"/>
      <c r="F11" s="303"/>
      <c r="G11" s="303"/>
      <c r="H11" s="303"/>
      <c r="I11" s="303"/>
      <c r="J11" s="303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</row>
    <row r="12" spans="1:22" ht="13.5" thickBot="1">
      <c r="A12" s="634" t="s">
        <v>77</v>
      </c>
      <c r="B12" s="634"/>
      <c r="C12" s="634"/>
      <c r="D12" s="303"/>
      <c r="E12" s="303"/>
      <c r="F12" s="303"/>
      <c r="G12" s="303"/>
      <c r="H12" s="303"/>
      <c r="I12" s="303"/>
      <c r="J12" s="303"/>
      <c r="K12" s="305"/>
      <c r="L12" s="305"/>
      <c r="M12" s="303"/>
      <c r="N12" s="303"/>
      <c r="O12" s="303"/>
      <c r="P12" s="303"/>
      <c r="Q12" s="303"/>
      <c r="R12" s="303"/>
      <c r="S12" s="303"/>
      <c r="T12" s="303"/>
      <c r="U12" s="303"/>
      <c r="V12" s="303"/>
    </row>
    <row r="13" spans="1:22">
      <c r="A13" s="142" t="s">
        <v>51</v>
      </c>
      <c r="B13" s="625" t="s">
        <v>127</v>
      </c>
      <c r="C13" s="618" t="s">
        <v>52</v>
      </c>
      <c r="D13" s="623" t="s">
        <v>37</v>
      </c>
      <c r="E13" s="623"/>
      <c r="F13" s="623"/>
      <c r="G13" s="624"/>
      <c r="H13" s="428"/>
      <c r="I13" s="428"/>
      <c r="J13" s="303"/>
      <c r="K13" s="305"/>
      <c r="L13" s="305"/>
      <c r="M13" s="303"/>
      <c r="N13" s="303"/>
      <c r="O13" s="303"/>
      <c r="P13" s="303"/>
      <c r="Q13" s="303"/>
      <c r="R13" s="303"/>
      <c r="S13" s="303"/>
      <c r="T13" s="303"/>
      <c r="U13" s="303"/>
      <c r="V13" s="303"/>
    </row>
    <row r="14" spans="1:22" ht="13.5" thickBot="1">
      <c r="A14" s="145" t="s">
        <v>54</v>
      </c>
      <c r="B14" s="626"/>
      <c r="C14" s="619"/>
      <c r="D14" s="360" t="s">
        <v>321</v>
      </c>
      <c r="E14" s="360" t="s">
        <v>322</v>
      </c>
      <c r="F14" s="360" t="s">
        <v>323</v>
      </c>
      <c r="G14" s="361" t="s">
        <v>411</v>
      </c>
      <c r="H14" s="428"/>
      <c r="I14" s="428"/>
      <c r="J14" s="303"/>
      <c r="K14" s="305"/>
      <c r="L14" s="305"/>
      <c r="M14" s="303"/>
      <c r="N14" s="303"/>
      <c r="O14" s="303"/>
      <c r="P14" s="303"/>
      <c r="Q14" s="303"/>
      <c r="R14" s="303"/>
      <c r="S14" s="303"/>
      <c r="T14" s="303"/>
      <c r="U14" s="303"/>
      <c r="V14" s="303"/>
    </row>
    <row r="15" spans="1:22">
      <c r="A15" s="631" t="s">
        <v>21</v>
      </c>
      <c r="B15" s="146" t="s">
        <v>23</v>
      </c>
      <c r="C15" s="633" t="s">
        <v>22</v>
      </c>
      <c r="D15" s="331">
        <v>12</v>
      </c>
      <c r="E15" s="265">
        <v>14</v>
      </c>
      <c r="F15" s="265">
        <v>15.5</v>
      </c>
      <c r="G15" s="266">
        <v>17.5</v>
      </c>
      <c r="H15" s="429"/>
      <c r="I15" s="429"/>
      <c r="J15" s="303"/>
      <c r="K15" s="305"/>
      <c r="L15" s="305"/>
      <c r="M15" s="303"/>
      <c r="N15" s="303"/>
      <c r="O15" s="303"/>
      <c r="P15" s="303"/>
      <c r="Q15" s="303"/>
      <c r="R15" s="303"/>
      <c r="S15" s="303"/>
      <c r="T15" s="303"/>
      <c r="U15" s="303"/>
      <c r="V15" s="303"/>
    </row>
    <row r="16" spans="1:22">
      <c r="A16" s="632"/>
      <c r="B16" s="150" t="s">
        <v>24</v>
      </c>
      <c r="C16" s="622"/>
      <c r="D16" s="325">
        <v>13.2</v>
      </c>
      <c r="E16" s="182">
        <v>15.4</v>
      </c>
      <c r="F16" s="182">
        <v>17</v>
      </c>
      <c r="G16" s="183">
        <v>19</v>
      </c>
      <c r="H16" s="429"/>
      <c r="I16" s="429"/>
      <c r="J16" s="303"/>
      <c r="K16" s="305"/>
      <c r="L16" s="305"/>
      <c r="M16" s="303"/>
      <c r="N16" s="303"/>
      <c r="O16" s="303"/>
      <c r="P16" s="303"/>
      <c r="Q16" s="303"/>
      <c r="R16" s="303"/>
      <c r="S16" s="303"/>
      <c r="T16" s="303"/>
      <c r="U16" s="303"/>
      <c r="V16" s="303"/>
    </row>
    <row r="17" spans="1:22" ht="13.5" thickBot="1">
      <c r="A17" s="154" t="s">
        <v>25</v>
      </c>
      <c r="B17" s="155"/>
      <c r="C17" s="461" t="s">
        <v>17</v>
      </c>
      <c r="D17" s="458">
        <f>'Интерактивный прайс-лист'!$F$26*VLOOKUP(D14,'для поиска'!$B$1:$C$579,2,0)</f>
        <v>4675</v>
      </c>
      <c r="E17" s="125">
        <f>'Интерактивный прайс-лист'!$F$26*VLOOKUP(E14,'для поиска'!$B$1:$C$579,2,0)</f>
        <v>4787</v>
      </c>
      <c r="F17" s="125">
        <f>'Интерактивный прайс-лист'!$F$26*VLOOKUP(F14,'для поиска'!$B$1:$C$579,2,0)</f>
        <v>5291</v>
      </c>
      <c r="G17" s="126">
        <f>'Интерактивный прайс-лист'!$F$26*VLOOKUP(G14,'для поиска'!$B$1:$C$579,2,0)</f>
        <v>5429</v>
      </c>
      <c r="H17" s="430"/>
      <c r="I17" s="430"/>
      <c r="J17" s="303"/>
      <c r="K17" s="305"/>
      <c r="L17" s="305"/>
      <c r="M17" s="303"/>
      <c r="N17" s="303"/>
      <c r="O17" s="303"/>
      <c r="P17" s="303"/>
      <c r="Q17" s="303"/>
      <c r="R17" s="303"/>
      <c r="S17" s="303"/>
      <c r="T17" s="303"/>
      <c r="U17" s="303"/>
      <c r="V17" s="303"/>
    </row>
    <row r="18" spans="1:22">
      <c r="A18" s="303"/>
      <c r="B18" s="303"/>
      <c r="C18" s="303"/>
      <c r="D18" s="313"/>
      <c r="E18" s="313"/>
      <c r="F18" s="303"/>
      <c r="G18" s="303"/>
      <c r="H18" s="303"/>
      <c r="I18" s="303"/>
      <c r="J18" s="303"/>
      <c r="K18" s="305"/>
      <c r="L18" s="305"/>
      <c r="M18" s="303"/>
      <c r="N18" s="303"/>
      <c r="O18" s="303"/>
      <c r="P18" s="303"/>
      <c r="Q18" s="303"/>
      <c r="R18" s="303"/>
      <c r="S18" s="303"/>
      <c r="T18" s="303"/>
      <c r="U18" s="303"/>
      <c r="V18" s="303"/>
    </row>
    <row r="19" spans="1:22">
      <c r="A19" s="303"/>
      <c r="B19" s="303"/>
      <c r="C19" s="303"/>
      <c r="D19" s="313"/>
      <c r="E19" s="313"/>
      <c r="F19" s="303"/>
      <c r="G19" s="303"/>
      <c r="H19" s="303"/>
      <c r="I19" s="303"/>
      <c r="J19" s="303"/>
      <c r="K19" s="305"/>
      <c r="L19" s="305"/>
      <c r="M19" s="303"/>
      <c r="N19" s="303"/>
      <c r="O19" s="303"/>
      <c r="P19" s="303"/>
      <c r="Q19" s="303"/>
      <c r="R19" s="303"/>
      <c r="S19" s="303"/>
      <c r="T19" s="303"/>
      <c r="U19" s="303"/>
      <c r="V19" s="303"/>
    </row>
    <row r="20" spans="1:22" ht="13.5" thickBot="1">
      <c r="A20" s="634" t="s">
        <v>413</v>
      </c>
      <c r="B20" s="634"/>
      <c r="C20" s="634"/>
      <c r="D20" s="303"/>
      <c r="E20" s="303"/>
      <c r="F20" s="303"/>
      <c r="G20" s="303"/>
      <c r="H20" s="303"/>
      <c r="I20" s="303"/>
      <c r="J20" s="303"/>
      <c r="K20" s="305"/>
      <c r="L20" s="305"/>
      <c r="M20" s="303"/>
      <c r="N20" s="303"/>
      <c r="O20" s="303"/>
      <c r="P20" s="303"/>
      <c r="Q20" s="303"/>
      <c r="R20" s="303"/>
      <c r="S20" s="303"/>
      <c r="T20" s="303"/>
      <c r="U20" s="303"/>
      <c r="V20" s="303"/>
    </row>
    <row r="21" spans="1:22">
      <c r="A21" s="142" t="s">
        <v>51</v>
      </c>
      <c r="B21" s="625" t="s">
        <v>127</v>
      </c>
      <c r="C21" s="618" t="s">
        <v>52</v>
      </c>
      <c r="D21" s="427"/>
      <c r="E21" s="427"/>
      <c r="F21" s="427"/>
      <c r="G21" s="427"/>
      <c r="H21" s="623" t="s">
        <v>37</v>
      </c>
      <c r="I21" s="623"/>
      <c r="J21" s="623"/>
      <c r="K21" s="623"/>
      <c r="L21" s="623"/>
      <c r="M21" s="623"/>
      <c r="N21" s="624"/>
      <c r="O21" s="303"/>
      <c r="P21" s="303"/>
      <c r="Q21" s="303"/>
      <c r="R21" s="303"/>
      <c r="S21" s="303"/>
      <c r="T21" s="303"/>
      <c r="U21" s="303"/>
      <c r="V21" s="303"/>
    </row>
    <row r="22" spans="1:22" ht="13.5" thickBot="1">
      <c r="A22" s="145" t="s">
        <v>54</v>
      </c>
      <c r="B22" s="626"/>
      <c r="C22" s="619"/>
      <c r="D22" s="360"/>
      <c r="E22" s="360"/>
      <c r="F22" s="360"/>
      <c r="G22" s="360"/>
      <c r="H22" s="360" t="s">
        <v>414</v>
      </c>
      <c r="I22" s="360" t="s">
        <v>415</v>
      </c>
      <c r="J22" s="360" t="s">
        <v>416</v>
      </c>
      <c r="K22" s="360"/>
      <c r="L22" s="360"/>
      <c r="M22" s="360" t="s">
        <v>668</v>
      </c>
      <c r="N22" s="361" t="s">
        <v>669</v>
      </c>
      <c r="O22" s="303"/>
      <c r="P22" s="303"/>
      <c r="Q22" s="303"/>
      <c r="R22" s="303"/>
      <c r="S22" s="303"/>
      <c r="T22" s="303"/>
      <c r="U22" s="303"/>
      <c r="V22" s="303"/>
    </row>
    <row r="23" spans="1:22">
      <c r="A23" s="631" t="s">
        <v>21</v>
      </c>
      <c r="B23" s="146" t="s">
        <v>23</v>
      </c>
      <c r="C23" s="633" t="s">
        <v>22</v>
      </c>
      <c r="D23" s="331"/>
      <c r="E23" s="265"/>
      <c r="F23" s="265"/>
      <c r="G23" s="343"/>
      <c r="H23" s="265">
        <v>20</v>
      </c>
      <c r="I23" s="265">
        <v>22.4</v>
      </c>
      <c r="J23" s="265">
        <v>26</v>
      </c>
      <c r="K23" s="265"/>
      <c r="L23" s="265"/>
      <c r="M23" s="265">
        <v>22.4</v>
      </c>
      <c r="N23" s="266">
        <v>22.4</v>
      </c>
      <c r="O23" s="303"/>
      <c r="P23" s="303"/>
      <c r="Q23" s="303"/>
      <c r="R23" s="303"/>
      <c r="S23" s="303"/>
      <c r="T23" s="303"/>
      <c r="U23" s="303"/>
      <c r="V23" s="303"/>
    </row>
    <row r="24" spans="1:22">
      <c r="A24" s="632"/>
      <c r="B24" s="150" t="s">
        <v>24</v>
      </c>
      <c r="C24" s="622"/>
      <c r="D24" s="325"/>
      <c r="E24" s="182"/>
      <c r="F24" s="182"/>
      <c r="G24" s="344"/>
      <c r="H24" s="182">
        <v>22</v>
      </c>
      <c r="I24" s="182">
        <v>24.5</v>
      </c>
      <c r="J24" s="182">
        <v>28.5</v>
      </c>
      <c r="K24" s="182"/>
      <c r="L24" s="182"/>
      <c r="M24" s="182">
        <v>24.5</v>
      </c>
      <c r="N24" s="183">
        <v>24.5</v>
      </c>
      <c r="O24" s="303"/>
      <c r="P24" s="303"/>
      <c r="Q24" s="303"/>
      <c r="R24" s="303"/>
      <c r="S24" s="303"/>
      <c r="T24" s="303"/>
      <c r="U24" s="303"/>
      <c r="V24" s="303"/>
    </row>
    <row r="25" spans="1:22" ht="13.5" thickBot="1">
      <c r="A25" s="154" t="s">
        <v>25</v>
      </c>
      <c r="B25" s="155"/>
      <c r="C25" s="461" t="s">
        <v>17</v>
      </c>
      <c r="D25" s="458"/>
      <c r="E25" s="125"/>
      <c r="F25" s="125"/>
      <c r="G25" s="426"/>
      <c r="H25" s="125">
        <f>'Интерактивный прайс-лист'!$F$26*VLOOKUP(H22,'для поиска'!$B$1:$C$579,2,0)</f>
        <v>10407</v>
      </c>
      <c r="I25" s="125">
        <f>'Интерактивный прайс-лист'!$F$26*VLOOKUP(I22,'для поиска'!$B$1:$C$579,2,0)</f>
        <v>10665</v>
      </c>
      <c r="J25" s="125">
        <f>'Интерактивный прайс-лист'!$F$26*VLOOKUP(J22,'для поиска'!$B$1:$C$579,2,0)</f>
        <v>11228</v>
      </c>
      <c r="K25" s="125"/>
      <c r="L25" s="125"/>
      <c r="M25" s="125">
        <f>'Интерактивный прайс-лист'!$F$26*VLOOKUP(M22,'для поиска'!$B$1:$C$579,2,0)</f>
        <v>15687</v>
      </c>
      <c r="N25" s="126">
        <f>'Интерактивный прайс-лист'!$F$26*VLOOKUP(N22,'для поиска'!$B$1:$C$579,2,0)</f>
        <v>16952</v>
      </c>
      <c r="O25" s="303"/>
      <c r="P25" s="303"/>
      <c r="Q25" s="303"/>
      <c r="R25" s="303"/>
      <c r="S25" s="303"/>
      <c r="T25" s="303"/>
      <c r="U25" s="303"/>
      <c r="V25" s="303"/>
    </row>
    <row r="26" spans="1:22">
      <c r="A26" s="303"/>
      <c r="B26" s="303"/>
      <c r="C26" s="303"/>
      <c r="D26" s="313"/>
      <c r="E26" s="313"/>
      <c r="F26" s="303"/>
      <c r="G26" s="303"/>
      <c r="H26" s="303"/>
      <c r="I26" s="303"/>
      <c r="J26" s="303"/>
      <c r="K26" s="305"/>
      <c r="L26" s="305"/>
      <c r="M26" s="303"/>
      <c r="N26" s="303"/>
      <c r="O26" s="303"/>
      <c r="P26" s="303"/>
      <c r="Q26" s="303"/>
      <c r="R26" s="303"/>
      <c r="S26" s="303"/>
      <c r="T26" s="303"/>
      <c r="U26" s="303"/>
      <c r="V26" s="303"/>
    </row>
    <row r="27" spans="1:22">
      <c r="A27" s="303"/>
      <c r="B27" s="303"/>
      <c r="C27" s="303"/>
      <c r="D27" s="313"/>
      <c r="E27" s="313"/>
      <c r="F27" s="303"/>
      <c r="G27" s="303"/>
      <c r="H27" s="303"/>
      <c r="I27" s="303"/>
      <c r="J27" s="303"/>
      <c r="K27" s="305"/>
      <c r="L27" s="305"/>
      <c r="M27" s="303"/>
      <c r="N27" s="303"/>
      <c r="O27" s="303"/>
      <c r="P27" s="303"/>
      <c r="Q27" s="303"/>
      <c r="R27" s="303"/>
      <c r="S27" s="303"/>
      <c r="T27" s="303"/>
      <c r="U27" s="303"/>
      <c r="V27" s="303"/>
    </row>
    <row r="28" spans="1:22" ht="13.5" thickBot="1">
      <c r="A28" s="447" t="s">
        <v>484</v>
      </c>
      <c r="B28" s="309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</row>
    <row r="29" spans="1:22">
      <c r="A29" s="142" t="s">
        <v>51</v>
      </c>
      <c r="B29" s="625" t="s">
        <v>127</v>
      </c>
      <c r="C29" s="618" t="s">
        <v>52</v>
      </c>
      <c r="D29" s="425"/>
      <c r="E29" s="425"/>
      <c r="F29" s="425"/>
      <c r="G29" s="425"/>
      <c r="H29" s="425"/>
      <c r="I29" s="425"/>
      <c r="J29" s="623" t="s">
        <v>53</v>
      </c>
      <c r="K29" s="627"/>
      <c r="L29" s="627"/>
      <c r="M29" s="627"/>
      <c r="N29" s="627"/>
      <c r="O29" s="628"/>
      <c r="P29" s="303"/>
      <c r="Q29" s="303"/>
      <c r="R29" s="303"/>
      <c r="S29" s="303"/>
      <c r="T29" s="303"/>
      <c r="U29" s="303"/>
      <c r="V29" s="303"/>
    </row>
    <row r="30" spans="1:22" ht="13.5" thickBot="1">
      <c r="A30" s="145" t="s">
        <v>54</v>
      </c>
      <c r="B30" s="626"/>
      <c r="C30" s="619"/>
      <c r="D30" s="158"/>
      <c r="E30" s="158"/>
      <c r="F30" s="158"/>
      <c r="G30" s="158"/>
      <c r="H30" s="158"/>
      <c r="I30" s="158"/>
      <c r="J30" s="423" t="s">
        <v>515</v>
      </c>
      <c r="K30" s="423" t="s">
        <v>516</v>
      </c>
      <c r="L30" s="362" t="s">
        <v>520</v>
      </c>
      <c r="M30" s="423" t="s">
        <v>517</v>
      </c>
      <c r="N30" s="423" t="s">
        <v>518</v>
      </c>
      <c r="O30" s="363" t="s">
        <v>519</v>
      </c>
      <c r="P30" s="303"/>
      <c r="Q30" s="303"/>
      <c r="R30" s="303"/>
      <c r="S30" s="303"/>
      <c r="T30" s="303"/>
      <c r="U30" s="303"/>
      <c r="V30" s="303"/>
    </row>
    <row r="31" spans="1:22">
      <c r="A31" s="159" t="s">
        <v>55</v>
      </c>
      <c r="B31" s="161"/>
      <c r="C31" s="200" t="s">
        <v>56</v>
      </c>
      <c r="D31" s="459"/>
      <c r="E31" s="160"/>
      <c r="F31" s="160"/>
      <c r="G31" s="322"/>
      <c r="H31" s="322"/>
      <c r="I31" s="322"/>
      <c r="J31" s="322" t="s">
        <v>57</v>
      </c>
      <c r="K31" s="162" t="s">
        <v>58</v>
      </c>
      <c r="L31" s="162" t="s">
        <v>59</v>
      </c>
      <c r="M31" s="162" t="s">
        <v>60</v>
      </c>
      <c r="N31" s="162" t="s">
        <v>61</v>
      </c>
      <c r="O31" s="435" t="s">
        <v>417</v>
      </c>
      <c r="P31" s="303"/>
      <c r="Q31" s="303"/>
      <c r="R31" s="303"/>
      <c r="S31" s="303"/>
      <c r="T31" s="303"/>
      <c r="U31" s="303"/>
      <c r="V31" s="303"/>
    </row>
    <row r="32" spans="1:22">
      <c r="A32" s="620" t="s">
        <v>21</v>
      </c>
      <c r="B32" s="150" t="s">
        <v>23</v>
      </c>
      <c r="C32" s="621" t="s">
        <v>22</v>
      </c>
      <c r="D32" s="323"/>
      <c r="E32" s="164"/>
      <c r="F32" s="164"/>
      <c r="G32" s="323"/>
      <c r="H32" s="323"/>
      <c r="I32" s="323"/>
      <c r="J32" s="323">
        <v>25.2</v>
      </c>
      <c r="K32" s="164">
        <v>28</v>
      </c>
      <c r="L32" s="164">
        <v>33.5</v>
      </c>
      <c r="M32" s="164">
        <v>40</v>
      </c>
      <c r="N32" s="164">
        <v>45</v>
      </c>
      <c r="O32" s="165">
        <v>50</v>
      </c>
      <c r="P32" s="303"/>
      <c r="Q32" s="303"/>
      <c r="R32" s="303"/>
      <c r="S32" s="303"/>
      <c r="T32" s="303"/>
      <c r="U32" s="303"/>
      <c r="V32" s="303"/>
    </row>
    <row r="33" spans="1:22">
      <c r="A33" s="620"/>
      <c r="B33" s="150" t="s">
        <v>24</v>
      </c>
      <c r="C33" s="622"/>
      <c r="D33" s="323"/>
      <c r="E33" s="164"/>
      <c r="F33" s="164"/>
      <c r="G33" s="323"/>
      <c r="H33" s="323"/>
      <c r="I33" s="323"/>
      <c r="J33" s="323">
        <v>27</v>
      </c>
      <c r="K33" s="164">
        <v>31.5</v>
      </c>
      <c r="L33" s="164">
        <v>37.5</v>
      </c>
      <c r="M33" s="164">
        <v>45</v>
      </c>
      <c r="N33" s="164">
        <v>50</v>
      </c>
      <c r="O33" s="165">
        <v>56</v>
      </c>
      <c r="P33" s="303"/>
      <c r="Q33" s="303"/>
      <c r="R33" s="303"/>
      <c r="S33" s="303"/>
      <c r="T33" s="303"/>
      <c r="U33" s="303"/>
      <c r="V33" s="303"/>
    </row>
    <row r="34" spans="1:22" ht="13.5" thickBot="1">
      <c r="A34" s="166" t="s">
        <v>25</v>
      </c>
      <c r="B34" s="167"/>
      <c r="C34" s="462" t="s">
        <v>17</v>
      </c>
      <c r="D34" s="215"/>
      <c r="E34" s="3"/>
      <c r="F34" s="3"/>
      <c r="G34" s="215"/>
      <c r="H34" s="215"/>
      <c r="I34" s="215"/>
      <c r="J34" s="215">
        <f>'Интерактивный прайс-лист'!$F$26*VLOOKUP(J30,'для поиска'!$B$1:$C$579,2,0)</f>
        <v>15336</v>
      </c>
      <c r="K34" s="3">
        <f>'Интерактивный прайс-лист'!$F$26*VLOOKUP(K30,'для поиска'!$B$1:$C$579,2,0)</f>
        <v>16451</v>
      </c>
      <c r="L34" s="3">
        <f>'Интерактивный прайс-лист'!$F$26*VLOOKUP(L30,'для поиска'!$B$1:$C$579,2,0)</f>
        <v>17460</v>
      </c>
      <c r="M34" s="3">
        <f>'Интерактивный прайс-лист'!$F$26*VLOOKUP(M30,'для поиска'!$B$1:$C$579,2,0)</f>
        <v>19976</v>
      </c>
      <c r="N34" s="3">
        <f>'Интерактивный прайс-лист'!$F$26*VLOOKUP(N30,'для поиска'!$B$1:$C$579,2,0)</f>
        <v>20650</v>
      </c>
      <c r="O34" s="4">
        <f>'Интерактивный прайс-лист'!$F$26*VLOOKUP(O30,'для поиска'!$B$1:$C$579,2,0)</f>
        <v>22550</v>
      </c>
      <c r="P34" s="303"/>
      <c r="Q34" s="303"/>
      <c r="R34" s="303"/>
      <c r="S34" s="303"/>
      <c r="T34" s="303"/>
      <c r="U34" s="303"/>
      <c r="V34" s="303"/>
    </row>
    <row r="35" spans="1:22">
      <c r="A35" s="303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</row>
    <row r="36" spans="1:22">
      <c r="A36" s="303"/>
      <c r="B36" s="303"/>
      <c r="C36" s="303"/>
      <c r="D36" s="313"/>
      <c r="E36" s="313"/>
      <c r="F36" s="303"/>
      <c r="G36" s="303"/>
      <c r="H36" s="303"/>
      <c r="I36" s="303"/>
      <c r="J36" s="303"/>
      <c r="K36" s="305"/>
      <c r="L36" s="305"/>
      <c r="M36" s="303"/>
      <c r="N36" s="303"/>
      <c r="O36" s="303"/>
      <c r="P36" s="303"/>
      <c r="Q36" s="303"/>
      <c r="R36" s="303"/>
      <c r="S36" s="303"/>
      <c r="T36" s="303"/>
      <c r="U36" s="303"/>
      <c r="V36" s="303"/>
    </row>
    <row r="37" spans="1:22" ht="13.5" thickBot="1">
      <c r="A37" s="156" t="s">
        <v>532</v>
      </c>
      <c r="B37" s="94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</row>
    <row r="38" spans="1:22">
      <c r="A38" s="142" t="s">
        <v>51</v>
      </c>
      <c r="B38" s="625" t="s">
        <v>127</v>
      </c>
      <c r="C38" s="618" t="s">
        <v>52</v>
      </c>
      <c r="D38" s="425"/>
      <c r="E38" s="425"/>
      <c r="F38" s="425"/>
      <c r="G38" s="425"/>
      <c r="H38" s="425"/>
      <c r="I38" s="425"/>
      <c r="J38" s="623" t="s">
        <v>53</v>
      </c>
      <c r="K38" s="623"/>
      <c r="L38" s="623"/>
      <c r="M38" s="623"/>
      <c r="N38" s="624"/>
      <c r="O38" s="431"/>
      <c r="P38" s="303"/>
      <c r="Q38" s="303"/>
      <c r="R38" s="303"/>
      <c r="S38" s="303"/>
      <c r="T38" s="303"/>
      <c r="U38" s="303"/>
      <c r="V38" s="303"/>
    </row>
    <row r="39" spans="1:22" ht="13.5" thickBot="1">
      <c r="A39" s="145" t="s">
        <v>54</v>
      </c>
      <c r="B39" s="626"/>
      <c r="C39" s="619"/>
      <c r="D39" s="158"/>
      <c r="E39" s="158"/>
      <c r="F39" s="158"/>
      <c r="G39" s="158"/>
      <c r="H39" s="158"/>
      <c r="I39" s="158"/>
      <c r="J39" s="470" t="s">
        <v>521</v>
      </c>
      <c r="K39" s="470" t="s">
        <v>522</v>
      </c>
      <c r="L39" s="362" t="s">
        <v>523</v>
      </c>
      <c r="M39" s="362" t="s">
        <v>524</v>
      </c>
      <c r="N39" s="363" t="s">
        <v>525</v>
      </c>
      <c r="O39" s="431"/>
      <c r="P39" s="303"/>
      <c r="Q39" s="303"/>
      <c r="R39" s="303"/>
      <c r="S39" s="303"/>
      <c r="T39" s="303"/>
      <c r="U39" s="303"/>
      <c r="V39" s="303"/>
    </row>
    <row r="40" spans="1:22">
      <c r="A40" s="159" t="s">
        <v>55</v>
      </c>
      <c r="B40" s="161"/>
      <c r="C40" s="200" t="s">
        <v>56</v>
      </c>
      <c r="D40" s="459"/>
      <c r="E40" s="160"/>
      <c r="F40" s="160"/>
      <c r="G40" s="322"/>
      <c r="H40" s="322"/>
      <c r="I40" s="322"/>
      <c r="J40" s="322" t="s">
        <v>57</v>
      </c>
      <c r="K40" s="160" t="s">
        <v>58</v>
      </c>
      <c r="L40" s="160" t="s">
        <v>58</v>
      </c>
      <c r="M40" s="160" t="s">
        <v>58</v>
      </c>
      <c r="N40" s="474" t="s">
        <v>58</v>
      </c>
      <c r="O40" s="313"/>
      <c r="P40" s="303"/>
      <c r="Q40" s="303"/>
      <c r="R40" s="303"/>
      <c r="S40" s="303"/>
      <c r="T40" s="303"/>
      <c r="U40" s="303"/>
      <c r="V40" s="303"/>
    </row>
    <row r="41" spans="1:22">
      <c r="A41" s="620" t="s">
        <v>21</v>
      </c>
      <c r="B41" s="150" t="s">
        <v>23</v>
      </c>
      <c r="C41" s="621" t="s">
        <v>22</v>
      </c>
      <c r="D41" s="323"/>
      <c r="E41" s="164"/>
      <c r="F41" s="164"/>
      <c r="G41" s="323"/>
      <c r="H41" s="323"/>
      <c r="I41" s="323"/>
      <c r="J41" s="323">
        <v>25.2</v>
      </c>
      <c r="K41" s="164">
        <v>28</v>
      </c>
      <c r="L41" s="164">
        <v>28</v>
      </c>
      <c r="M41" s="164">
        <v>28</v>
      </c>
      <c r="N41" s="364">
        <v>28</v>
      </c>
      <c r="O41" s="432"/>
      <c r="P41" s="303"/>
      <c r="Q41" s="303"/>
      <c r="R41" s="303"/>
      <c r="S41" s="303"/>
      <c r="T41" s="303"/>
      <c r="U41" s="303"/>
      <c r="V41" s="303"/>
    </row>
    <row r="42" spans="1:22">
      <c r="A42" s="620"/>
      <c r="B42" s="150" t="s">
        <v>24</v>
      </c>
      <c r="C42" s="622"/>
      <c r="D42" s="323"/>
      <c r="E42" s="164"/>
      <c r="F42" s="164"/>
      <c r="G42" s="323"/>
      <c r="H42" s="323"/>
      <c r="I42" s="323"/>
      <c r="J42" s="323">
        <v>27</v>
      </c>
      <c r="K42" s="164">
        <v>31.5</v>
      </c>
      <c r="L42" s="164">
        <v>31.5</v>
      </c>
      <c r="M42" s="164">
        <v>31.5</v>
      </c>
      <c r="N42" s="364">
        <v>31.5</v>
      </c>
      <c r="O42" s="432"/>
      <c r="P42" s="303"/>
      <c r="Q42" s="303"/>
      <c r="R42" s="303"/>
      <c r="S42" s="303"/>
      <c r="T42" s="303"/>
      <c r="U42" s="303"/>
      <c r="V42" s="303"/>
    </row>
    <row r="43" spans="1:22" ht="13.5" thickBot="1">
      <c r="A43" s="166" t="s">
        <v>25</v>
      </c>
      <c r="B43" s="167"/>
      <c r="C43" s="462" t="s">
        <v>17</v>
      </c>
      <c r="D43" s="215"/>
      <c r="E43" s="3"/>
      <c r="F43" s="3"/>
      <c r="G43" s="215"/>
      <c r="H43" s="215"/>
      <c r="I43" s="215"/>
      <c r="J43" s="215">
        <f>'Интерактивный прайс-лист'!$F$26*VLOOKUP(J39,'для поиска'!$B$1:$C$579,2,0)</f>
        <v>15629</v>
      </c>
      <c r="K43" s="3">
        <f>'Интерактивный прайс-лист'!$F$26*VLOOKUP(K39,'для поиска'!$B$1:$C$579,2,0)</f>
        <v>17608</v>
      </c>
      <c r="L43" s="3">
        <f>'Интерактивный прайс-лист'!$F$26*VLOOKUP(L39,'для поиска'!$B$1:$C$579,2,0)</f>
        <v>18495</v>
      </c>
      <c r="M43" s="3">
        <f>'Интерактивный прайс-лист'!$F$26*VLOOKUP(M39,'для поиска'!$B$1:$C$579,2,0)</f>
        <v>22098</v>
      </c>
      <c r="N43" s="230">
        <f>'Интерактивный прайс-лист'!$F$26*VLOOKUP(N39,'для поиска'!$B$1:$C$579,2,0)</f>
        <v>22622</v>
      </c>
      <c r="O43" s="433"/>
      <c r="P43" s="303"/>
      <c r="Q43" s="303"/>
      <c r="R43" s="303"/>
      <c r="S43" s="303"/>
      <c r="T43" s="303"/>
      <c r="U43" s="303"/>
      <c r="V43" s="303"/>
    </row>
    <row r="44" spans="1:22">
      <c r="A44" s="303"/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</row>
    <row r="45" spans="1:22">
      <c r="A45" s="303"/>
      <c r="B45" s="303"/>
      <c r="C45" s="303"/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</row>
    <row r="46" spans="1:22" ht="13.5" thickBot="1">
      <c r="A46" s="156" t="s">
        <v>526</v>
      </c>
      <c r="B46" s="94"/>
      <c r="C46" s="434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</row>
    <row r="47" spans="1:22">
      <c r="A47" s="142" t="s">
        <v>51</v>
      </c>
      <c r="B47" s="625" t="s">
        <v>127</v>
      </c>
      <c r="C47" s="618" t="s">
        <v>52</v>
      </c>
      <c r="D47" s="142"/>
      <c r="E47" s="425"/>
      <c r="F47" s="425"/>
      <c r="G47" s="425"/>
      <c r="H47" s="425"/>
      <c r="I47" s="425"/>
      <c r="J47" s="425"/>
      <c r="K47" s="425"/>
      <c r="L47" s="425"/>
      <c r="M47" s="425"/>
      <c r="N47" s="425"/>
      <c r="O47" s="425"/>
      <c r="P47" s="623" t="s">
        <v>53</v>
      </c>
      <c r="Q47" s="623"/>
      <c r="R47" s="623"/>
      <c r="S47" s="623"/>
      <c r="T47" s="623"/>
      <c r="U47" s="623"/>
      <c r="V47" s="624"/>
    </row>
    <row r="48" spans="1:22" ht="13.5" thickBot="1">
      <c r="A48" s="281" t="s">
        <v>54</v>
      </c>
      <c r="B48" s="635"/>
      <c r="C48" s="636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362" t="s">
        <v>527</v>
      </c>
      <c r="Q48" s="362" t="s">
        <v>528</v>
      </c>
      <c r="R48" s="362" t="s">
        <v>529</v>
      </c>
      <c r="S48" s="362" t="s">
        <v>661</v>
      </c>
      <c r="T48" s="362" t="s">
        <v>662</v>
      </c>
      <c r="U48" s="362" t="s">
        <v>663</v>
      </c>
      <c r="V48" s="362" t="s">
        <v>664</v>
      </c>
    </row>
    <row r="49" spans="1:22">
      <c r="A49" s="159" t="s">
        <v>55</v>
      </c>
      <c r="B49" s="161"/>
      <c r="C49" s="200" t="s">
        <v>56</v>
      </c>
      <c r="D49" s="460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365" t="s">
        <v>268</v>
      </c>
      <c r="Q49" s="365" t="s">
        <v>530</v>
      </c>
      <c r="R49" s="365" t="s">
        <v>531</v>
      </c>
      <c r="S49" s="365" t="s">
        <v>665</v>
      </c>
      <c r="T49" s="365" t="s">
        <v>666</v>
      </c>
      <c r="U49" s="365" t="s">
        <v>418</v>
      </c>
      <c r="V49" s="365" t="s">
        <v>667</v>
      </c>
    </row>
    <row r="50" spans="1:22">
      <c r="A50" s="620" t="s">
        <v>21</v>
      </c>
      <c r="B50" s="150" t="s">
        <v>23</v>
      </c>
      <c r="C50" s="621" t="s">
        <v>22</v>
      </c>
      <c r="D50" s="323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>
        <v>56</v>
      </c>
      <c r="Q50" s="164">
        <v>64.5</v>
      </c>
      <c r="R50" s="164">
        <v>57</v>
      </c>
      <c r="S50" s="164">
        <v>73</v>
      </c>
      <c r="T50" s="164">
        <v>78.5</v>
      </c>
      <c r="U50" s="164">
        <v>85</v>
      </c>
      <c r="V50" s="164">
        <v>90</v>
      </c>
    </row>
    <row r="51" spans="1:22">
      <c r="A51" s="620"/>
      <c r="B51" s="150" t="s">
        <v>24</v>
      </c>
      <c r="C51" s="622"/>
      <c r="D51" s="323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>
        <v>63</v>
      </c>
      <c r="Q51" s="164">
        <v>69</v>
      </c>
      <c r="R51" s="164">
        <v>75</v>
      </c>
      <c r="S51" s="164">
        <v>81.5</v>
      </c>
      <c r="T51" s="164">
        <v>87.5</v>
      </c>
      <c r="U51" s="164">
        <v>95</v>
      </c>
      <c r="V51" s="164">
        <v>100</v>
      </c>
    </row>
    <row r="52" spans="1:22" ht="13.5" thickBot="1">
      <c r="A52" s="166" t="s">
        <v>25</v>
      </c>
      <c r="B52" s="167"/>
      <c r="C52" s="462" t="s">
        <v>17</v>
      </c>
      <c r="D52" s="215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>
        <f>'Интерактивный прайс-лист'!$F$26*VLOOKUP(P48,'для поиска'!$B$1:$C$579,2,0)</f>
        <v>23494</v>
      </c>
      <c r="Q52" s="3">
        <f>'Интерактивный прайс-лист'!$F$26*VLOOKUP(Q48,'для поиска'!$B$1:$C$579,2,0)</f>
        <v>24717</v>
      </c>
      <c r="R52" s="3">
        <f>'Интерактивный прайс-лист'!$F$26*VLOOKUP(R48,'для поиска'!$B$1:$C$579,2,0)</f>
        <v>26283</v>
      </c>
      <c r="S52" s="3">
        <f>'Интерактивный прайс-лист'!$F$26*VLOOKUP(S48,'для поиска'!$B$1:$C$579,2,0)</f>
        <v>33792</v>
      </c>
      <c r="T52" s="3">
        <f>'Интерактивный прайс-лист'!$F$26*VLOOKUP(T48,'для поиска'!$B$1:$C$579,2,0)</f>
        <v>34467</v>
      </c>
      <c r="U52" s="3">
        <f>'Интерактивный прайс-лист'!$F$26*VLOOKUP(U48,'для поиска'!$B$1:$C$579,2,0)</f>
        <v>35590</v>
      </c>
      <c r="V52" s="3">
        <f>'Интерактивный прайс-лист'!$F$26*VLOOKUP(V48,'для поиска'!$B$1:$C$579,2,0)</f>
        <v>36654</v>
      </c>
    </row>
    <row r="53" spans="1:22">
      <c r="A53" s="303"/>
      <c r="B53" s="303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</row>
    <row r="54" spans="1:22">
      <c r="A54" s="303"/>
      <c r="B54" s="303"/>
      <c r="C54" s="303"/>
      <c r="D54" s="313"/>
      <c r="E54" s="313"/>
      <c r="F54" s="303"/>
      <c r="G54" s="303"/>
      <c r="H54" s="303"/>
      <c r="I54" s="303"/>
      <c r="J54" s="303"/>
      <c r="K54" s="305"/>
      <c r="L54" s="305"/>
      <c r="M54" s="303"/>
      <c r="N54" s="303"/>
      <c r="O54" s="303"/>
      <c r="P54" s="303"/>
      <c r="Q54" s="303"/>
      <c r="R54" s="303"/>
      <c r="S54" s="303"/>
      <c r="T54" s="303"/>
      <c r="U54" s="303"/>
      <c r="V54" s="303"/>
    </row>
    <row r="55" spans="1:22" ht="13.5" thickBot="1">
      <c r="A55" s="156" t="s">
        <v>419</v>
      </c>
      <c r="B55" s="94"/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4"/>
      <c r="N55" s="304"/>
      <c r="O55" s="303"/>
      <c r="P55" s="303"/>
      <c r="Q55" s="303"/>
      <c r="R55" s="303"/>
      <c r="S55" s="303"/>
      <c r="T55" s="303"/>
      <c r="U55" s="303"/>
      <c r="V55" s="303"/>
    </row>
    <row r="56" spans="1:22">
      <c r="A56" s="142" t="s">
        <v>51</v>
      </c>
      <c r="B56" s="625" t="s">
        <v>127</v>
      </c>
      <c r="C56" s="618" t="s">
        <v>52</v>
      </c>
      <c r="D56" s="425"/>
      <c r="E56" s="425"/>
      <c r="F56" s="425"/>
      <c r="G56" s="425"/>
      <c r="H56" s="425"/>
      <c r="I56" s="425"/>
      <c r="J56" s="623" t="s">
        <v>53</v>
      </c>
      <c r="K56" s="623"/>
      <c r="L56" s="624"/>
      <c r="M56" s="304"/>
      <c r="N56" s="304"/>
      <c r="O56" s="431"/>
      <c r="P56" s="303"/>
      <c r="Q56" s="303"/>
      <c r="R56" s="303"/>
      <c r="S56" s="303"/>
      <c r="T56" s="303"/>
      <c r="U56" s="303"/>
      <c r="V56" s="303"/>
    </row>
    <row r="57" spans="1:22" ht="13.5" thickBot="1">
      <c r="A57" s="145" t="s">
        <v>54</v>
      </c>
      <c r="B57" s="626"/>
      <c r="C57" s="619"/>
      <c r="D57" s="158"/>
      <c r="E57" s="158"/>
      <c r="F57" s="158"/>
      <c r="G57" s="158"/>
      <c r="H57" s="158"/>
      <c r="I57" s="158"/>
      <c r="J57" s="362" t="s">
        <v>533</v>
      </c>
      <c r="K57" s="362" t="s">
        <v>534</v>
      </c>
      <c r="L57" s="363" t="s">
        <v>535</v>
      </c>
      <c r="M57" s="304"/>
      <c r="N57" s="304"/>
      <c r="O57" s="431"/>
      <c r="P57" s="303"/>
      <c r="Q57" s="303"/>
      <c r="R57" s="303"/>
      <c r="S57" s="303"/>
      <c r="T57" s="303"/>
      <c r="U57" s="303"/>
      <c r="V57" s="303"/>
    </row>
    <row r="58" spans="1:22">
      <c r="A58" s="159" t="s">
        <v>55</v>
      </c>
      <c r="B58" s="161"/>
      <c r="C58" s="200" t="s">
        <v>56</v>
      </c>
      <c r="D58" s="459"/>
      <c r="E58" s="160"/>
      <c r="F58" s="160"/>
      <c r="G58" s="322"/>
      <c r="H58" s="322"/>
      <c r="I58" s="322"/>
      <c r="J58" s="322" t="s">
        <v>57</v>
      </c>
      <c r="K58" s="162" t="s">
        <v>58</v>
      </c>
      <c r="L58" s="163" t="s">
        <v>59</v>
      </c>
      <c r="M58" s="304"/>
      <c r="N58" s="304"/>
      <c r="O58" s="313"/>
      <c r="P58" s="303"/>
      <c r="Q58" s="303"/>
      <c r="R58" s="303"/>
      <c r="S58" s="303"/>
      <c r="T58" s="303"/>
      <c r="U58" s="303"/>
      <c r="V58" s="303"/>
    </row>
    <row r="59" spans="1:22">
      <c r="A59" s="620" t="s">
        <v>21</v>
      </c>
      <c r="B59" s="150" t="s">
        <v>23</v>
      </c>
      <c r="C59" s="621" t="s">
        <v>22</v>
      </c>
      <c r="D59" s="323"/>
      <c r="E59" s="164"/>
      <c r="F59" s="164"/>
      <c r="G59" s="323"/>
      <c r="H59" s="323"/>
      <c r="I59" s="323"/>
      <c r="J59" s="323">
        <v>25.2</v>
      </c>
      <c r="K59" s="164">
        <v>28</v>
      </c>
      <c r="L59" s="165">
        <v>33.5</v>
      </c>
      <c r="M59" s="304"/>
      <c r="N59" s="304"/>
      <c r="O59" s="432"/>
      <c r="P59" s="303"/>
      <c r="Q59" s="303"/>
      <c r="R59" s="303"/>
      <c r="S59" s="303"/>
      <c r="T59" s="303"/>
      <c r="U59" s="303"/>
      <c r="V59" s="303"/>
    </row>
    <row r="60" spans="1:22">
      <c r="A60" s="620"/>
      <c r="B60" s="150" t="s">
        <v>24</v>
      </c>
      <c r="C60" s="622"/>
      <c r="D60" s="323"/>
      <c r="E60" s="164"/>
      <c r="F60" s="164"/>
      <c r="G60" s="323"/>
      <c r="H60" s="323"/>
      <c r="I60" s="323"/>
      <c r="J60" s="323">
        <v>27</v>
      </c>
      <c r="K60" s="164">
        <v>31.5</v>
      </c>
      <c r="L60" s="165">
        <v>37.5</v>
      </c>
      <c r="M60" s="304"/>
      <c r="N60" s="304"/>
      <c r="O60" s="432"/>
      <c r="P60" s="303"/>
      <c r="Q60" s="303"/>
      <c r="R60" s="303"/>
      <c r="S60" s="303"/>
      <c r="T60" s="303"/>
      <c r="U60" s="303"/>
      <c r="V60" s="303"/>
    </row>
    <row r="61" spans="1:22" ht="13.5" thickBot="1">
      <c r="A61" s="166" t="s">
        <v>25</v>
      </c>
      <c r="B61" s="167"/>
      <c r="C61" s="462" t="s">
        <v>17</v>
      </c>
      <c r="D61" s="215"/>
      <c r="E61" s="3"/>
      <c r="F61" s="3"/>
      <c r="G61" s="215"/>
      <c r="H61" s="215"/>
      <c r="I61" s="215"/>
      <c r="J61" s="215">
        <f>'Интерактивный прайс-лист'!$F$26*VLOOKUP(J57,'для поиска'!$B$1:$C$579,2,0)</f>
        <v>12204</v>
      </c>
      <c r="K61" s="3">
        <f>'Интерактивный прайс-лист'!$F$26*VLOOKUP(K57,'для поиска'!$B$1:$C$579,2,0)</f>
        <v>12605</v>
      </c>
      <c r="L61" s="4">
        <f>'Интерактивный прайс-лист'!$F$26*VLOOKUP(L57,'для поиска'!$B$1:$C$579,2,0)</f>
        <v>13149</v>
      </c>
      <c r="M61" s="304"/>
      <c r="N61" s="304"/>
      <c r="O61" s="433"/>
      <c r="P61" s="303"/>
      <c r="Q61" s="303"/>
      <c r="R61" s="303"/>
      <c r="S61" s="303"/>
      <c r="T61" s="303"/>
      <c r="U61" s="303"/>
      <c r="V61" s="303"/>
    </row>
    <row r="62" spans="1:22">
      <c r="A62" s="303"/>
      <c r="B62" s="303"/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304"/>
      <c r="N62" s="304"/>
      <c r="O62" s="303"/>
      <c r="P62" s="303"/>
      <c r="Q62" s="303"/>
      <c r="R62" s="303"/>
      <c r="S62" s="303"/>
      <c r="T62" s="303"/>
      <c r="U62" s="303"/>
      <c r="V62" s="303"/>
    </row>
    <row r="63" spans="1:22">
      <c r="A63" s="303"/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3"/>
      <c r="Q63" s="303"/>
      <c r="R63" s="303"/>
      <c r="S63" s="303"/>
      <c r="T63" s="303"/>
      <c r="U63" s="303"/>
      <c r="V63" s="303"/>
    </row>
  </sheetData>
  <sheetProtection password="CC0B" sheet="1" objects="1" scenarios="1"/>
  <customSheetViews>
    <customSheetView guid="{3A092BD9-6659-4452-96E0-C67775D68B1A}" showRuler="0">
      <pane xSplit="3" ySplit="5" topLeftCell="D6" activePane="bottomRight" state="frozen"/>
      <selection pane="bottomRight" activeCell="A26" sqref="A26"/>
      <pageMargins left="0.75" right="0.75" top="1" bottom="1" header="0.5" footer="0.5"/>
      <headerFooter alignWithMargins="0"/>
    </customSheetView>
  </customSheetViews>
  <mergeCells count="69">
    <mergeCell ref="T2:T3"/>
    <mergeCell ref="T8:T9"/>
    <mergeCell ref="V2:V3"/>
    <mergeCell ref="R2:R3"/>
    <mergeCell ref="V8:V9"/>
    <mergeCell ref="P8:P9"/>
    <mergeCell ref="P47:V47"/>
    <mergeCell ref="H21:N21"/>
    <mergeCell ref="U8:U9"/>
    <mergeCell ref="S8:S9"/>
    <mergeCell ref="K8:K9"/>
    <mergeCell ref="N8:N9"/>
    <mergeCell ref="J8:J9"/>
    <mergeCell ref="L8:L9"/>
    <mergeCell ref="M8:M9"/>
    <mergeCell ref="A1:C1"/>
    <mergeCell ref="E2:E3"/>
    <mergeCell ref="F2:F3"/>
    <mergeCell ref="D1:V1"/>
    <mergeCell ref="P2:P3"/>
    <mergeCell ref="A2:C3"/>
    <mergeCell ref="D2:D3"/>
    <mergeCell ref="K2:K3"/>
    <mergeCell ref="L2:L3"/>
    <mergeCell ref="M2:M3"/>
    <mergeCell ref="N2:N3"/>
    <mergeCell ref="G2:G3"/>
    <mergeCell ref="J2:J3"/>
    <mergeCell ref="Q2:Q3"/>
    <mergeCell ref="U2:U3"/>
    <mergeCell ref="S2:S3"/>
    <mergeCell ref="A50:A51"/>
    <mergeCell ref="C50:C51"/>
    <mergeCell ref="C38:C39"/>
    <mergeCell ref="A41:A42"/>
    <mergeCell ref="B47:B48"/>
    <mergeCell ref="C47:C48"/>
    <mergeCell ref="C41:C42"/>
    <mergeCell ref="B38:B39"/>
    <mergeCell ref="C23:C24"/>
    <mergeCell ref="D13:G13"/>
    <mergeCell ref="B13:B14"/>
    <mergeCell ref="B21:B22"/>
    <mergeCell ref="J38:N38"/>
    <mergeCell ref="C13:C14"/>
    <mergeCell ref="A20:C20"/>
    <mergeCell ref="C21:C22"/>
    <mergeCell ref="A23:A24"/>
    <mergeCell ref="A5:C6"/>
    <mergeCell ref="A32:A33"/>
    <mergeCell ref="C32:C33"/>
    <mergeCell ref="O2:O3"/>
    <mergeCell ref="H2:H3"/>
    <mergeCell ref="I2:I3"/>
    <mergeCell ref="J29:O29"/>
    <mergeCell ref="E8:E9"/>
    <mergeCell ref="A7:C7"/>
    <mergeCell ref="F8:F9"/>
    <mergeCell ref="D7:P7"/>
    <mergeCell ref="A15:A16"/>
    <mergeCell ref="C15:C16"/>
    <mergeCell ref="C29:C30"/>
    <mergeCell ref="B29:B30"/>
    <mergeCell ref="A12:C12"/>
    <mergeCell ref="C56:C57"/>
    <mergeCell ref="A59:A60"/>
    <mergeCell ref="C59:C60"/>
    <mergeCell ref="J56:L56"/>
    <mergeCell ref="B56:B57"/>
  </mergeCells>
  <phoneticPr fontId="3" type="noConversion"/>
  <pageMargins left="0.21" right="0.2" top="1" bottom="1" header="0.5" footer="0.5"/>
  <pageSetup paperSize="9" scale="38" fitToHeight="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5"/>
  <sheetViews>
    <sheetView view="pageBreakPreview" zoomScale="85" zoomScaleNormal="75" zoomScaleSheetLayoutView="85" workbookViewId="0">
      <pane xSplit="3" ySplit="10" topLeftCell="D11" activePane="bottomRight" state="frozen"/>
      <selection pane="topRight" activeCell="D1" sqref="D1"/>
      <selection pane="bottomLeft" activeCell="A7" sqref="A7"/>
      <selection pane="bottomRight" activeCell="K34" sqref="K34"/>
    </sheetView>
  </sheetViews>
  <sheetFormatPr defaultRowHeight="12.75"/>
  <cols>
    <col min="1" max="1" width="39" style="8" customWidth="1"/>
    <col min="2" max="2" width="30.7109375" style="8" bestFit="1" customWidth="1"/>
    <col min="3" max="3" width="7.5703125" style="8" bestFit="1" customWidth="1"/>
    <col min="4" max="20" width="19.5703125" style="8" customWidth="1"/>
    <col min="21" max="31" width="16.85546875" style="8" customWidth="1"/>
    <col min="32" max="16384" width="9.140625" style="8"/>
  </cols>
  <sheetData>
    <row r="1" spans="1:20" s="9" customFormat="1" ht="13.5" thickBot="1">
      <c r="A1" s="558"/>
      <c r="B1" s="558"/>
      <c r="C1" s="558"/>
      <c r="D1" s="657" t="s">
        <v>68</v>
      </c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</row>
    <row r="2" spans="1:20" s="13" customFormat="1">
      <c r="A2" s="537" t="s">
        <v>420</v>
      </c>
      <c r="B2" s="538"/>
      <c r="C2" s="539"/>
      <c r="D2" s="569">
        <v>18</v>
      </c>
      <c r="E2" s="658">
        <v>24</v>
      </c>
      <c r="F2" s="571">
        <v>30</v>
      </c>
      <c r="G2" s="571">
        <v>40</v>
      </c>
      <c r="H2" s="571">
        <v>50</v>
      </c>
      <c r="I2" s="571">
        <v>60</v>
      </c>
      <c r="J2" s="571">
        <v>72</v>
      </c>
      <c r="K2" s="571">
        <v>90</v>
      </c>
      <c r="L2" s="571">
        <v>115</v>
      </c>
      <c r="M2" s="571">
        <v>140</v>
      </c>
      <c r="N2" s="571">
        <v>160</v>
      </c>
      <c r="O2" s="571">
        <v>200</v>
      </c>
      <c r="P2" s="589">
        <v>250</v>
      </c>
      <c r="Q2" s="589">
        <v>280</v>
      </c>
      <c r="R2" s="589">
        <v>400</v>
      </c>
      <c r="S2" s="589">
        <v>450</v>
      </c>
      <c r="T2" s="589">
        <v>560</v>
      </c>
    </row>
    <row r="3" spans="1:20" s="13" customFormat="1" ht="13.5" thickBot="1">
      <c r="A3" s="540"/>
      <c r="B3" s="541"/>
      <c r="C3" s="541"/>
      <c r="D3" s="570"/>
      <c r="E3" s="659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86"/>
      <c r="Q3" s="586"/>
      <c r="R3" s="586"/>
      <c r="S3" s="586"/>
      <c r="T3" s="586"/>
    </row>
    <row r="4" spans="1:20" s="9" customFormat="1" ht="7.5" customHeight="1"/>
    <row r="5" spans="1:20" hidden="1">
      <c r="A5" s="537" t="s">
        <v>279</v>
      </c>
      <c r="B5" s="538"/>
      <c r="C5" s="539"/>
      <c r="H5" s="46"/>
      <c r="I5" s="46"/>
      <c r="J5" s="46"/>
      <c r="K5" s="46"/>
      <c r="L5" s="46"/>
      <c r="M5" s="46"/>
    </row>
    <row r="6" spans="1:20" ht="13.5" hidden="1" thickBot="1">
      <c r="A6" s="540"/>
      <c r="B6" s="541"/>
      <c r="C6" s="541"/>
      <c r="E6" s="8" t="s">
        <v>101</v>
      </c>
      <c r="H6" s="46"/>
      <c r="I6" s="46"/>
      <c r="J6" s="46"/>
      <c r="K6" s="46"/>
      <c r="L6" s="46"/>
      <c r="M6" s="46"/>
    </row>
    <row r="7" spans="1:20" s="9" customFormat="1" ht="13.5" hidden="1" thickBot="1">
      <c r="A7" s="558"/>
      <c r="B7" s="558"/>
      <c r="C7" s="558"/>
      <c r="D7" s="307"/>
      <c r="E7" s="574" t="s">
        <v>68</v>
      </c>
      <c r="F7" s="575"/>
      <c r="G7" s="575"/>
      <c r="H7" s="575"/>
      <c r="I7" s="575"/>
      <c r="J7" s="575"/>
      <c r="K7" s="575"/>
      <c r="L7" s="575"/>
      <c r="M7" s="575"/>
      <c r="N7" s="645"/>
      <c r="O7" s="645"/>
      <c r="P7" s="630"/>
    </row>
    <row r="8" spans="1:20" s="13" customFormat="1" hidden="1">
      <c r="A8" s="10" t="s">
        <v>67</v>
      </c>
      <c r="B8" s="12" t="str">
        <f>CONCATENATE('Интерактивный прайс-лист'!$E$23,$E$6,'Интерактивный прайс-лист'!$F$23,$E$6,'Интерактивный прайс-лист'!$G$23)</f>
        <v>1 марта 2012</v>
      </c>
      <c r="C8" s="11"/>
      <c r="D8" s="569"/>
      <c r="E8" s="569">
        <v>24</v>
      </c>
      <c r="F8" s="571">
        <v>30</v>
      </c>
      <c r="G8" s="571">
        <v>40</v>
      </c>
      <c r="H8" s="571">
        <v>50</v>
      </c>
      <c r="I8" s="571">
        <v>60</v>
      </c>
      <c r="J8" s="571">
        <v>72</v>
      </c>
      <c r="K8" s="571">
        <v>90</v>
      </c>
      <c r="L8" s="571">
        <v>115</v>
      </c>
      <c r="M8" s="571">
        <v>140</v>
      </c>
      <c r="N8" s="334"/>
      <c r="O8" s="334"/>
      <c r="P8" s="589">
        <v>280</v>
      </c>
      <c r="Q8" s="589">
        <v>280</v>
      </c>
    </row>
    <row r="9" spans="1:20" s="13" customFormat="1" ht="13.5" hidden="1" thickBot="1">
      <c r="A9" s="14" t="s">
        <v>383</v>
      </c>
      <c r="B9" s="16">
        <f>'Интерактивный прайс-лист'!$F$26</f>
        <v>1</v>
      </c>
      <c r="C9" s="15" t="s">
        <v>18</v>
      </c>
      <c r="D9" s="570"/>
      <c r="E9" s="570"/>
      <c r="F9" s="572"/>
      <c r="G9" s="572"/>
      <c r="H9" s="572"/>
      <c r="I9" s="572"/>
      <c r="J9" s="572"/>
      <c r="K9" s="572"/>
      <c r="L9" s="572"/>
      <c r="M9" s="572"/>
      <c r="N9" s="335"/>
      <c r="O9" s="335"/>
      <c r="P9" s="586"/>
      <c r="Q9" s="586"/>
    </row>
    <row r="10" spans="1:20" s="9" customFormat="1" ht="7.5" hidden="1" customHeight="1"/>
    <row r="11" spans="1:20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</row>
    <row r="12" spans="1:20" ht="13.5" thickBot="1">
      <c r="A12" s="303"/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</row>
    <row r="13" spans="1:20" ht="13.5" thickBot="1">
      <c r="A13" s="646" t="s">
        <v>78</v>
      </c>
      <c r="B13" s="647"/>
      <c r="C13" s="647"/>
      <c r="D13" s="285"/>
      <c r="E13" s="254" t="s">
        <v>187</v>
      </c>
      <c r="F13" s="254" t="s">
        <v>188</v>
      </c>
      <c r="G13" s="254" t="s">
        <v>189</v>
      </c>
      <c r="H13" s="254" t="s">
        <v>190</v>
      </c>
      <c r="I13" s="254" t="s">
        <v>191</v>
      </c>
      <c r="J13" s="255" t="s">
        <v>192</v>
      </c>
      <c r="K13" s="303"/>
      <c r="L13" s="303"/>
      <c r="M13" s="303"/>
      <c r="N13" s="303"/>
      <c r="O13" s="303"/>
      <c r="P13" s="303"/>
      <c r="Q13" s="303"/>
      <c r="R13" s="303"/>
      <c r="S13" s="303"/>
      <c r="T13" s="303"/>
    </row>
    <row r="14" spans="1:20">
      <c r="A14" s="642" t="s">
        <v>21</v>
      </c>
      <c r="B14" s="146" t="s">
        <v>23</v>
      </c>
      <c r="C14" s="648" t="s">
        <v>22</v>
      </c>
      <c r="D14" s="260"/>
      <c r="E14" s="329">
        <v>2.2000000000000002</v>
      </c>
      <c r="F14" s="261">
        <v>2.8</v>
      </c>
      <c r="G14" s="261">
        <v>3.6</v>
      </c>
      <c r="H14" s="261">
        <v>4.5</v>
      </c>
      <c r="I14" s="261">
        <v>5.6</v>
      </c>
      <c r="J14" s="262">
        <v>7.1</v>
      </c>
      <c r="K14" s="303"/>
      <c r="L14" s="303"/>
      <c r="M14" s="303"/>
      <c r="N14" s="303"/>
      <c r="O14" s="303"/>
      <c r="P14" s="303"/>
      <c r="Q14" s="303"/>
      <c r="R14" s="303"/>
      <c r="S14" s="303"/>
      <c r="T14" s="303"/>
    </row>
    <row r="15" spans="1:20">
      <c r="A15" s="620"/>
      <c r="B15" s="150" t="s">
        <v>24</v>
      </c>
      <c r="C15" s="649"/>
      <c r="D15" s="263"/>
      <c r="E15" s="330">
        <v>2.6</v>
      </c>
      <c r="F15" s="264">
        <v>3.2</v>
      </c>
      <c r="G15" s="264">
        <v>4</v>
      </c>
      <c r="H15" s="264">
        <v>5</v>
      </c>
      <c r="I15" s="264">
        <v>6.3</v>
      </c>
      <c r="J15" s="176">
        <v>8</v>
      </c>
      <c r="K15" s="303"/>
      <c r="L15" s="303"/>
      <c r="M15" s="303"/>
      <c r="N15" s="303"/>
      <c r="O15" s="303"/>
      <c r="P15" s="303"/>
      <c r="Q15" s="303"/>
      <c r="R15" s="303"/>
      <c r="S15" s="303"/>
      <c r="T15" s="303"/>
    </row>
    <row r="16" spans="1:20">
      <c r="A16" s="170" t="s">
        <v>25</v>
      </c>
      <c r="B16" s="172" t="s">
        <v>269</v>
      </c>
      <c r="C16" s="59" t="s">
        <v>17</v>
      </c>
      <c r="D16" s="56"/>
      <c r="E16" s="244">
        <f>'Интерактивный прайс-лист'!$F$26*VLOOKUP(E13,'для поиска'!$B$1:$C$426,2,0)</f>
        <v>993</v>
      </c>
      <c r="F16" s="69">
        <f>'Интерактивный прайс-лист'!$F$26*VLOOKUP(F13,'для поиска'!$B$1:$C$426,2,0)</f>
        <v>1016</v>
      </c>
      <c r="G16" s="69">
        <f>'Интерактивный прайс-лист'!$F$26*VLOOKUP(G13,'для поиска'!$B$1:$C$426,2,0)</f>
        <v>1089</v>
      </c>
      <c r="H16" s="69">
        <f>'Интерактивный прайс-лист'!$F$26*VLOOKUP(H13,'для поиска'!$B$1:$C$426,2,0)</f>
        <v>1270</v>
      </c>
      <c r="I16" s="69">
        <f>'Интерактивный прайс-лист'!$F$26*VLOOKUP(I13,'для поиска'!$B$1:$C$426,2,0)</f>
        <v>1293</v>
      </c>
      <c r="J16" s="57">
        <f>'Интерактивный прайс-лист'!$F$26*VLOOKUP(J13,'для поиска'!$B$1:$C$426,2,0)</f>
        <v>1294</v>
      </c>
      <c r="K16" s="303"/>
      <c r="L16" s="303"/>
      <c r="M16" s="303"/>
      <c r="N16" s="303"/>
      <c r="O16" s="303"/>
      <c r="P16" s="303"/>
      <c r="Q16" s="303"/>
      <c r="R16" s="303"/>
      <c r="S16" s="303"/>
      <c r="T16" s="303"/>
    </row>
    <row r="17" spans="1:20" ht="13.5" thickBot="1">
      <c r="A17" s="154" t="s">
        <v>31</v>
      </c>
      <c r="B17" s="38" t="s">
        <v>585</v>
      </c>
      <c r="C17" s="74" t="s">
        <v>17</v>
      </c>
      <c r="D17" s="317"/>
      <c r="E17" s="326" t="s">
        <v>32</v>
      </c>
      <c r="F17" s="60" t="s">
        <v>32</v>
      </c>
      <c r="G17" s="60" t="s">
        <v>32</v>
      </c>
      <c r="H17" s="60" t="s">
        <v>32</v>
      </c>
      <c r="I17" s="60" t="s">
        <v>32</v>
      </c>
      <c r="J17" s="175" t="s">
        <v>32</v>
      </c>
      <c r="K17" s="303"/>
      <c r="L17" s="303"/>
      <c r="M17" s="303"/>
      <c r="N17" s="303"/>
      <c r="O17" s="303"/>
      <c r="P17" s="303"/>
      <c r="Q17" s="303"/>
      <c r="R17" s="303"/>
      <c r="S17" s="303"/>
      <c r="T17" s="303"/>
    </row>
    <row r="18" spans="1:20">
      <c r="A18" s="303"/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03"/>
    </row>
    <row r="19" spans="1:20" ht="13.5" thickBot="1">
      <c r="A19" s="303"/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</row>
    <row r="20" spans="1:20" ht="13.5" thickBot="1">
      <c r="A20" s="646" t="s">
        <v>78</v>
      </c>
      <c r="B20" s="647"/>
      <c r="C20" s="647"/>
      <c r="D20" s="285"/>
      <c r="E20" s="254" t="s">
        <v>670</v>
      </c>
      <c r="F20" s="254" t="s">
        <v>671</v>
      </c>
      <c r="G20" s="254" t="s">
        <v>672</v>
      </c>
      <c r="H20" s="254" t="s">
        <v>673</v>
      </c>
      <c r="I20" s="254" t="s">
        <v>674</v>
      </c>
      <c r="J20" s="255" t="s">
        <v>675</v>
      </c>
      <c r="K20" s="303"/>
      <c r="L20" s="303"/>
      <c r="M20" s="303"/>
      <c r="N20" s="303"/>
      <c r="O20" s="303"/>
      <c r="P20" s="303"/>
      <c r="Q20" s="303"/>
      <c r="R20" s="303"/>
      <c r="S20" s="303"/>
      <c r="T20" s="303"/>
    </row>
    <row r="21" spans="1:20">
      <c r="A21" s="642" t="s">
        <v>21</v>
      </c>
      <c r="B21" s="146" t="s">
        <v>23</v>
      </c>
      <c r="C21" s="648" t="s">
        <v>22</v>
      </c>
      <c r="D21" s="260"/>
      <c r="E21" s="329">
        <v>2.2000000000000002</v>
      </c>
      <c r="F21" s="261">
        <v>2.8</v>
      </c>
      <c r="G21" s="261">
        <v>3.6</v>
      </c>
      <c r="H21" s="261">
        <v>4.5</v>
      </c>
      <c r="I21" s="261">
        <v>5.6</v>
      </c>
      <c r="J21" s="262">
        <v>7.1</v>
      </c>
      <c r="K21" s="303"/>
      <c r="L21" s="303"/>
      <c r="M21" s="303"/>
      <c r="N21" s="303"/>
      <c r="O21" s="303"/>
      <c r="P21" s="303"/>
      <c r="Q21" s="303"/>
      <c r="R21" s="303"/>
      <c r="S21" s="303"/>
      <c r="T21" s="303"/>
    </row>
    <row r="22" spans="1:20">
      <c r="A22" s="620"/>
      <c r="B22" s="150" t="s">
        <v>24</v>
      </c>
      <c r="C22" s="649"/>
      <c r="D22" s="263"/>
      <c r="E22" s="330">
        <v>2.6</v>
      </c>
      <c r="F22" s="264">
        <v>3.2</v>
      </c>
      <c r="G22" s="264">
        <v>4</v>
      </c>
      <c r="H22" s="264">
        <v>5</v>
      </c>
      <c r="I22" s="264">
        <v>6.3</v>
      </c>
      <c r="J22" s="176">
        <v>8</v>
      </c>
      <c r="K22" s="303"/>
      <c r="L22" s="303"/>
      <c r="M22" s="303"/>
      <c r="N22" s="303"/>
      <c r="O22" s="303"/>
      <c r="P22" s="303"/>
      <c r="Q22" s="303"/>
      <c r="R22" s="303"/>
      <c r="S22" s="303"/>
      <c r="T22" s="303"/>
    </row>
    <row r="23" spans="1:20">
      <c r="A23" s="170" t="s">
        <v>25</v>
      </c>
      <c r="B23" s="172" t="s">
        <v>269</v>
      </c>
      <c r="C23" s="59" t="s">
        <v>17</v>
      </c>
      <c r="D23" s="56"/>
      <c r="E23" s="244">
        <f>'Интерактивный прайс-лист'!$F$26*VLOOKUP(E20,'для поиска'!$B$1:$C$426,2,0)</f>
        <v>993</v>
      </c>
      <c r="F23" s="69">
        <f>'Интерактивный прайс-лист'!$F$26*VLOOKUP(F20,'для поиска'!$B$1:$C$426,2,0)</f>
        <v>1016</v>
      </c>
      <c r="G23" s="69">
        <f>'Интерактивный прайс-лист'!$F$26*VLOOKUP(G20,'для поиска'!$B$1:$C$426,2,0)</f>
        <v>1089</v>
      </c>
      <c r="H23" s="69">
        <f>'Интерактивный прайс-лист'!$F$26*VLOOKUP(H20,'для поиска'!$B$1:$C$426,2,0)</f>
        <v>1270</v>
      </c>
      <c r="I23" s="69">
        <f>'Интерактивный прайс-лист'!$F$26*VLOOKUP(I20,'для поиска'!$B$1:$C$426,2,0)</f>
        <v>1293</v>
      </c>
      <c r="J23" s="57">
        <f>'Интерактивный прайс-лист'!$F$26*VLOOKUP(J20,'для поиска'!$B$1:$C$426,2,0)</f>
        <v>1294</v>
      </c>
      <c r="K23" s="303"/>
      <c r="L23" s="303"/>
      <c r="M23" s="303"/>
      <c r="N23" s="303"/>
      <c r="O23" s="303"/>
      <c r="P23" s="303"/>
      <c r="Q23" s="303"/>
      <c r="R23" s="303"/>
      <c r="S23" s="303"/>
      <c r="T23" s="303"/>
    </row>
    <row r="24" spans="1:20" ht="13.5" thickBot="1">
      <c r="A24" s="154" t="s">
        <v>31</v>
      </c>
      <c r="B24" s="38" t="s">
        <v>585</v>
      </c>
      <c r="C24" s="74" t="s">
        <v>17</v>
      </c>
      <c r="D24" s="317"/>
      <c r="E24" s="326" t="s">
        <v>32</v>
      </c>
      <c r="F24" s="60" t="s">
        <v>32</v>
      </c>
      <c r="G24" s="60" t="s">
        <v>32</v>
      </c>
      <c r="H24" s="60" t="s">
        <v>32</v>
      </c>
      <c r="I24" s="60" t="s">
        <v>32</v>
      </c>
      <c r="J24" s="175" t="s">
        <v>32</v>
      </c>
      <c r="K24" s="303"/>
      <c r="L24" s="303"/>
      <c r="M24" s="303"/>
      <c r="N24" s="303"/>
      <c r="O24" s="303"/>
      <c r="P24" s="303"/>
      <c r="Q24" s="303"/>
      <c r="R24" s="303"/>
      <c r="S24" s="303"/>
      <c r="T24" s="303"/>
    </row>
    <row r="25" spans="1:20">
      <c r="A25" s="303"/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</row>
    <row r="26" spans="1:20" ht="13.5" thickBot="1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</row>
    <row r="27" spans="1:20">
      <c r="A27" s="640" t="s">
        <v>79</v>
      </c>
      <c r="B27" s="641"/>
      <c r="C27" s="641"/>
      <c r="D27" s="252"/>
      <c r="E27" s="254" t="s">
        <v>541</v>
      </c>
      <c r="F27" s="254" t="s">
        <v>536</v>
      </c>
      <c r="G27" s="254" t="s">
        <v>537</v>
      </c>
      <c r="H27" s="254" t="s">
        <v>538</v>
      </c>
      <c r="I27" s="255" t="s">
        <v>539</v>
      </c>
      <c r="J27" s="304"/>
      <c r="K27" s="303"/>
      <c r="L27" s="303"/>
      <c r="M27" s="303"/>
      <c r="N27" s="303"/>
      <c r="O27" s="303"/>
      <c r="P27" s="303"/>
      <c r="Q27" s="303"/>
      <c r="R27" s="303"/>
      <c r="S27" s="303"/>
      <c r="T27" s="303"/>
    </row>
    <row r="28" spans="1:20" ht="13.5" thickBot="1">
      <c r="A28" s="75" t="s">
        <v>62</v>
      </c>
      <c r="B28" s="177"/>
      <c r="C28" s="177"/>
      <c r="D28" s="253"/>
      <c r="E28" s="178" t="s">
        <v>540</v>
      </c>
      <c r="F28" s="178" t="s">
        <v>540</v>
      </c>
      <c r="G28" s="178" t="s">
        <v>540</v>
      </c>
      <c r="H28" s="178" t="s">
        <v>13</v>
      </c>
      <c r="I28" s="179" t="s">
        <v>13</v>
      </c>
      <c r="J28" s="304"/>
      <c r="K28" s="303"/>
      <c r="L28" s="303"/>
      <c r="M28" s="303"/>
      <c r="N28" s="303"/>
      <c r="O28" s="303"/>
      <c r="P28" s="303"/>
      <c r="Q28" s="303"/>
      <c r="R28" s="303"/>
      <c r="S28" s="303"/>
      <c r="T28" s="303"/>
    </row>
    <row r="29" spans="1:20">
      <c r="A29" s="642" t="s">
        <v>21</v>
      </c>
      <c r="B29" s="146" t="s">
        <v>23</v>
      </c>
      <c r="C29" s="648" t="s">
        <v>22</v>
      </c>
      <c r="D29" s="287"/>
      <c r="E29" s="324">
        <v>2.8</v>
      </c>
      <c r="F29" s="324">
        <v>2.8</v>
      </c>
      <c r="G29" s="180">
        <v>3.6</v>
      </c>
      <c r="H29" s="180">
        <v>4.5</v>
      </c>
      <c r="I29" s="149">
        <v>5.6</v>
      </c>
      <c r="J29" s="304"/>
      <c r="K29" s="303"/>
      <c r="L29" s="303"/>
      <c r="M29" s="303"/>
      <c r="N29" s="303"/>
      <c r="O29" s="303"/>
      <c r="P29" s="303"/>
      <c r="Q29" s="303"/>
      <c r="R29" s="303"/>
      <c r="S29" s="303"/>
      <c r="T29" s="303"/>
    </row>
    <row r="30" spans="1:20">
      <c r="A30" s="620"/>
      <c r="B30" s="150" t="s">
        <v>24</v>
      </c>
      <c r="C30" s="649"/>
      <c r="D30" s="280"/>
      <c r="E30" s="325">
        <v>3.2</v>
      </c>
      <c r="F30" s="325">
        <v>3.2</v>
      </c>
      <c r="G30" s="182">
        <v>4</v>
      </c>
      <c r="H30" s="182">
        <v>5</v>
      </c>
      <c r="I30" s="183">
        <v>6.3</v>
      </c>
      <c r="J30" s="304"/>
      <c r="K30" s="303"/>
      <c r="L30" s="303"/>
      <c r="M30" s="303"/>
      <c r="N30" s="303"/>
      <c r="O30" s="303"/>
      <c r="P30" s="303"/>
      <c r="Q30" s="303"/>
      <c r="R30" s="303"/>
      <c r="S30" s="303"/>
      <c r="T30" s="303"/>
    </row>
    <row r="31" spans="1:20">
      <c r="A31" s="170" t="s">
        <v>100</v>
      </c>
      <c r="B31" s="172" t="s">
        <v>270</v>
      </c>
      <c r="C31" s="59" t="s">
        <v>17</v>
      </c>
      <c r="D31" s="56"/>
      <c r="E31" s="244">
        <f>'Интерактивный прайс-лист'!$F$26*VLOOKUP(E27,'для поиска'!$B$1:$C$485,2,0)</f>
        <v>1334</v>
      </c>
      <c r="F31" s="244">
        <f>'Интерактивный прайс-лист'!$F$26*VLOOKUP(F27,'для поиска'!$B$1:$C$485,2,0)</f>
        <v>1463</v>
      </c>
      <c r="G31" s="69">
        <f>'Интерактивный прайс-лист'!$F$26*VLOOKUP(G27,'для поиска'!$B$1:$C$485,2,0)</f>
        <v>1516</v>
      </c>
      <c r="H31" s="69">
        <f>'Интерактивный прайс-лист'!$F$26*VLOOKUP(H27,'для поиска'!$B$1:$C$485,2,0)</f>
        <v>1684</v>
      </c>
      <c r="I31" s="57">
        <f>'Интерактивный прайс-лист'!$F$26*VLOOKUP(I27,'для поиска'!$B$1:$C$485,2,0)</f>
        <v>1768</v>
      </c>
      <c r="J31" s="304"/>
      <c r="K31" s="303"/>
      <c r="L31" s="303"/>
      <c r="M31" s="303"/>
      <c r="N31" s="303"/>
      <c r="O31" s="303"/>
      <c r="P31" s="303"/>
      <c r="Q31" s="303"/>
      <c r="R31" s="303"/>
      <c r="S31" s="303"/>
      <c r="T31" s="303"/>
    </row>
    <row r="32" spans="1:20">
      <c r="A32" s="170" t="s">
        <v>34</v>
      </c>
      <c r="B32" s="188" t="s">
        <v>586</v>
      </c>
      <c r="C32" s="59" t="s">
        <v>17</v>
      </c>
      <c r="D32" s="56"/>
      <c r="E32" s="244">
        <f>'Интерактивный прайс-лист'!$F$26*VLOOKUP(E28,'для поиска'!$B$1:$C$426,2,0)</f>
        <v>156</v>
      </c>
      <c r="F32" s="244">
        <f>'Интерактивный прайс-лист'!$F$26*VLOOKUP(F28,'для поиска'!$B$1:$C$426,2,0)</f>
        <v>156</v>
      </c>
      <c r="G32" s="69">
        <f>'Интерактивный прайс-лист'!$F$26*VLOOKUP(G28,'для поиска'!$B$1:$C$426,2,0)</f>
        <v>156</v>
      </c>
      <c r="H32" s="69">
        <f>'Интерактивный прайс-лист'!$F$26*VLOOKUP(H28,'для поиска'!$B$1:$C$426,2,0)</f>
        <v>181</v>
      </c>
      <c r="I32" s="57">
        <f>'Интерактивный прайс-лист'!$F$26*VLOOKUP(I28,'для поиска'!$B$1:$C$426,2,0)</f>
        <v>181</v>
      </c>
      <c r="J32" s="304"/>
      <c r="K32" s="303"/>
      <c r="L32" s="303"/>
      <c r="M32" s="303"/>
      <c r="N32" s="303"/>
      <c r="O32" s="303"/>
      <c r="P32" s="303"/>
      <c r="Q32" s="303"/>
      <c r="R32" s="303"/>
      <c r="S32" s="303"/>
      <c r="T32" s="303"/>
    </row>
    <row r="33" spans="1:20" ht="13.5" thickBot="1">
      <c r="A33" s="154" t="s">
        <v>31</v>
      </c>
      <c r="B33" s="38" t="s">
        <v>585</v>
      </c>
      <c r="C33" s="74" t="s">
        <v>17</v>
      </c>
      <c r="D33" s="317"/>
      <c r="E33" s="326" t="s">
        <v>32</v>
      </c>
      <c r="F33" s="326" t="s">
        <v>32</v>
      </c>
      <c r="G33" s="60" t="s">
        <v>32</v>
      </c>
      <c r="H33" s="60" t="s">
        <v>32</v>
      </c>
      <c r="I33" s="175" t="s">
        <v>32</v>
      </c>
      <c r="J33" s="304"/>
      <c r="K33" s="303"/>
      <c r="L33" s="303"/>
      <c r="M33" s="303"/>
      <c r="N33" s="303"/>
      <c r="O33" s="303"/>
      <c r="P33" s="303"/>
      <c r="Q33" s="303"/>
      <c r="R33" s="303"/>
      <c r="S33" s="303"/>
      <c r="T33" s="303"/>
    </row>
    <row r="34" spans="1:20">
      <c r="A34" s="303"/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</row>
    <row r="35" spans="1:20" ht="13.5" thickBot="1">
      <c r="A35" s="303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</row>
    <row r="36" spans="1:20">
      <c r="A36" s="640" t="s">
        <v>81</v>
      </c>
      <c r="B36" s="641"/>
      <c r="C36" s="641"/>
      <c r="D36" s="252"/>
      <c r="E36" s="254" t="s">
        <v>196</v>
      </c>
      <c r="F36" s="254" t="s">
        <v>193</v>
      </c>
      <c r="G36" s="254" t="s">
        <v>194</v>
      </c>
      <c r="H36" s="254" t="s">
        <v>195</v>
      </c>
      <c r="I36" s="255" t="s">
        <v>197</v>
      </c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</row>
    <row r="37" spans="1:20" ht="13.5" thickBot="1">
      <c r="A37" s="168" t="s">
        <v>62</v>
      </c>
      <c r="B37" s="169"/>
      <c r="C37" s="169"/>
      <c r="D37" s="253"/>
      <c r="E37" s="178" t="s">
        <v>161</v>
      </c>
      <c r="F37" s="178" t="s">
        <v>161</v>
      </c>
      <c r="G37" s="178" t="s">
        <v>161</v>
      </c>
      <c r="H37" s="178" t="s">
        <v>161</v>
      </c>
      <c r="I37" s="179" t="s">
        <v>161</v>
      </c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</row>
    <row r="38" spans="1:20">
      <c r="A38" s="642" t="s">
        <v>21</v>
      </c>
      <c r="B38" s="146" t="s">
        <v>23</v>
      </c>
      <c r="C38" s="643" t="s">
        <v>22</v>
      </c>
      <c r="D38" s="147"/>
      <c r="E38" s="332">
        <v>2.2000000000000002</v>
      </c>
      <c r="F38" s="148">
        <v>2.8</v>
      </c>
      <c r="G38" s="148">
        <v>3.6</v>
      </c>
      <c r="H38" s="148">
        <v>4.5</v>
      </c>
      <c r="I38" s="327">
        <v>5.6</v>
      </c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</row>
    <row r="39" spans="1:20">
      <c r="A39" s="620"/>
      <c r="B39" s="150" t="s">
        <v>24</v>
      </c>
      <c r="C39" s="644"/>
      <c r="D39" s="280"/>
      <c r="E39" s="325">
        <v>2.6</v>
      </c>
      <c r="F39" s="182">
        <v>3.2</v>
      </c>
      <c r="G39" s="182">
        <v>4</v>
      </c>
      <c r="H39" s="182">
        <v>5</v>
      </c>
      <c r="I39" s="283">
        <v>6.3</v>
      </c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</row>
    <row r="40" spans="1:20">
      <c r="A40" s="170" t="s">
        <v>100</v>
      </c>
      <c r="B40" s="172" t="s">
        <v>270</v>
      </c>
      <c r="C40" s="171" t="s">
        <v>17</v>
      </c>
      <c r="D40" s="56"/>
      <c r="E40" s="244">
        <f>'Интерактивный прайс-лист'!$F$26*VLOOKUP(E36,'для поиска'!$B$1:$C$579,2,0)</f>
        <v>1231</v>
      </c>
      <c r="F40" s="69">
        <f>'Интерактивный прайс-лист'!$F$26*VLOOKUP(F36,'для поиска'!$B$1:$C$579,2,0)</f>
        <v>1237</v>
      </c>
      <c r="G40" s="69">
        <f>'Интерактивный прайс-лист'!$F$26*VLOOKUP(G36,'для поиска'!$B$1:$C$579,2,0)</f>
        <v>1314</v>
      </c>
      <c r="H40" s="69">
        <f>'Интерактивный прайс-лист'!$F$26*VLOOKUP(H36,'для поиска'!$B$1:$C$579,2,0)</f>
        <v>1457</v>
      </c>
      <c r="I40" s="243">
        <f>'Интерактивный прайс-лист'!$F$26*VLOOKUP(I36,'для поиска'!$B$1:$C$579,2,0)</f>
        <v>1618</v>
      </c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</row>
    <row r="41" spans="1:20">
      <c r="A41" s="170" t="s">
        <v>34</v>
      </c>
      <c r="B41" s="188" t="s">
        <v>161</v>
      </c>
      <c r="C41" s="171" t="s">
        <v>17</v>
      </c>
      <c r="D41" s="56"/>
      <c r="E41" s="244">
        <f>'Интерактивный прайс-лист'!$F$26*VLOOKUP(E37,'для поиска'!$B$1:$C$579,2,0)</f>
        <v>202</v>
      </c>
      <c r="F41" s="69">
        <f>'Интерактивный прайс-лист'!$F$26*VLOOKUP(F37,'для поиска'!$B$1:$C$579,2,0)</f>
        <v>202</v>
      </c>
      <c r="G41" s="69">
        <f>'Интерактивный прайс-лист'!$F$26*VLOOKUP(G37,'для поиска'!$B$1:$C$579,2,0)</f>
        <v>202</v>
      </c>
      <c r="H41" s="69">
        <f>'Интерактивный прайс-лист'!$F$26*VLOOKUP(H37,'для поиска'!$B$1:$C$579,2,0)</f>
        <v>202</v>
      </c>
      <c r="I41" s="243">
        <f>'Интерактивный прайс-лист'!$F$26*VLOOKUP(I37,'для поиска'!$B$1:$C$579,2,0)</f>
        <v>202</v>
      </c>
      <c r="J41" s="303"/>
      <c r="K41" s="303"/>
      <c r="L41" s="303"/>
      <c r="M41" s="303"/>
      <c r="N41" s="303"/>
      <c r="O41" s="303"/>
      <c r="P41" s="303"/>
      <c r="Q41" s="303"/>
      <c r="R41" s="303"/>
      <c r="S41" s="303"/>
      <c r="T41" s="303"/>
    </row>
    <row r="42" spans="1:20" ht="13.5" thickBot="1">
      <c r="A42" s="154" t="s">
        <v>31</v>
      </c>
      <c r="B42" s="38" t="s">
        <v>585</v>
      </c>
      <c r="C42" s="74" t="s">
        <v>17</v>
      </c>
      <c r="D42" s="103"/>
      <c r="E42" s="333" t="s">
        <v>32</v>
      </c>
      <c r="F42" s="104" t="s">
        <v>32</v>
      </c>
      <c r="G42" s="104" t="s">
        <v>32</v>
      </c>
      <c r="H42" s="104" t="s">
        <v>32</v>
      </c>
      <c r="I42" s="328" t="s">
        <v>32</v>
      </c>
      <c r="J42" s="303"/>
      <c r="K42" s="303"/>
      <c r="L42" s="303"/>
      <c r="M42" s="303"/>
      <c r="N42" s="303"/>
      <c r="O42" s="303"/>
      <c r="P42" s="303"/>
      <c r="Q42" s="303"/>
      <c r="R42" s="303"/>
      <c r="S42" s="303"/>
      <c r="T42" s="303"/>
    </row>
    <row r="43" spans="1:20">
      <c r="A43" s="303"/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</row>
    <row r="44" spans="1:20" ht="13.5" thickBot="1">
      <c r="A44" s="303"/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</row>
    <row r="45" spans="1:20">
      <c r="A45" s="640" t="s">
        <v>80</v>
      </c>
      <c r="B45" s="641"/>
      <c r="C45" s="641"/>
      <c r="D45" s="252"/>
      <c r="E45" s="254"/>
      <c r="F45" s="254" t="s">
        <v>198</v>
      </c>
      <c r="G45" s="254" t="s">
        <v>199</v>
      </c>
      <c r="H45" s="254" t="s">
        <v>200</v>
      </c>
      <c r="I45" s="254" t="s">
        <v>201</v>
      </c>
      <c r="J45" s="254" t="s">
        <v>202</v>
      </c>
      <c r="K45" s="254" t="s">
        <v>203</v>
      </c>
      <c r="L45" s="254" t="s">
        <v>204</v>
      </c>
      <c r="M45" s="255" t="s">
        <v>205</v>
      </c>
      <c r="N45" s="303"/>
      <c r="O45" s="303"/>
      <c r="P45" s="303"/>
      <c r="Q45" s="303"/>
      <c r="R45" s="303"/>
      <c r="S45" s="303"/>
      <c r="T45" s="303"/>
    </row>
    <row r="46" spans="1:20" ht="13.5" thickBot="1">
      <c r="A46" s="168" t="s">
        <v>62</v>
      </c>
      <c r="B46" s="169"/>
      <c r="C46" s="169"/>
      <c r="D46" s="253"/>
      <c r="E46" s="178"/>
      <c r="F46" s="178" t="s">
        <v>163</v>
      </c>
      <c r="G46" s="178" t="s">
        <v>163</v>
      </c>
      <c r="H46" s="178" t="s">
        <v>163</v>
      </c>
      <c r="I46" s="178" t="s">
        <v>163</v>
      </c>
      <c r="J46" s="178" t="s">
        <v>163</v>
      </c>
      <c r="K46" s="178" t="s">
        <v>163</v>
      </c>
      <c r="L46" s="178" t="s">
        <v>163</v>
      </c>
      <c r="M46" s="179" t="s">
        <v>163</v>
      </c>
      <c r="N46" s="303"/>
      <c r="O46" s="303"/>
      <c r="P46" s="303"/>
      <c r="Q46" s="303"/>
      <c r="R46" s="303"/>
      <c r="S46" s="303"/>
      <c r="T46" s="303"/>
    </row>
    <row r="47" spans="1:20">
      <c r="A47" s="642" t="s">
        <v>21</v>
      </c>
      <c r="B47" s="148" t="s">
        <v>23</v>
      </c>
      <c r="C47" s="655" t="s">
        <v>22</v>
      </c>
      <c r="D47" s="147"/>
      <c r="E47" s="332"/>
      <c r="F47" s="208">
        <v>2.8</v>
      </c>
      <c r="G47" s="180">
        <v>3.6</v>
      </c>
      <c r="H47" s="180">
        <v>4.5</v>
      </c>
      <c r="I47" s="180">
        <v>5.6</v>
      </c>
      <c r="J47" s="180">
        <v>7.1</v>
      </c>
      <c r="K47" s="184">
        <v>9</v>
      </c>
      <c r="L47" s="184">
        <v>11.2</v>
      </c>
      <c r="M47" s="213">
        <v>14</v>
      </c>
      <c r="N47" s="303"/>
      <c r="O47" s="303"/>
      <c r="P47" s="303"/>
      <c r="Q47" s="303"/>
      <c r="R47" s="303"/>
      <c r="S47" s="303"/>
      <c r="T47" s="303"/>
    </row>
    <row r="48" spans="1:20">
      <c r="A48" s="620"/>
      <c r="B48" s="391" t="s">
        <v>24</v>
      </c>
      <c r="C48" s="656"/>
      <c r="D48" s="280"/>
      <c r="E48" s="325"/>
      <c r="F48" s="325">
        <v>3.2</v>
      </c>
      <c r="G48" s="182">
        <v>4</v>
      </c>
      <c r="H48" s="182">
        <v>5</v>
      </c>
      <c r="I48" s="182">
        <v>6.3</v>
      </c>
      <c r="J48" s="182">
        <v>8</v>
      </c>
      <c r="K48" s="182">
        <v>10</v>
      </c>
      <c r="L48" s="182">
        <v>12.5</v>
      </c>
      <c r="M48" s="183">
        <v>15</v>
      </c>
      <c r="N48" s="303"/>
      <c r="O48" s="303"/>
      <c r="P48" s="303"/>
      <c r="Q48" s="303"/>
      <c r="R48" s="303"/>
      <c r="S48" s="303"/>
      <c r="T48" s="303"/>
    </row>
    <row r="49" spans="1:20">
      <c r="A49" s="170" t="s">
        <v>100</v>
      </c>
      <c r="B49" s="256" t="s">
        <v>270</v>
      </c>
      <c r="C49" s="448" t="s">
        <v>17</v>
      </c>
      <c r="D49" s="56"/>
      <c r="E49" s="244"/>
      <c r="F49" s="244">
        <f>'Интерактивный прайс-лист'!$F$26*VLOOKUP(F45,'для поиска'!$B$1:$C$579,2,0)</f>
        <v>1339</v>
      </c>
      <c r="G49" s="69">
        <f>'Интерактивный прайс-лист'!$F$26*VLOOKUP(G45,'для поиска'!$B$1:$C$579,2,0)</f>
        <v>1362</v>
      </c>
      <c r="H49" s="69">
        <f>'Интерактивный прайс-лист'!$F$26*VLOOKUP(H45,'для поиска'!$B$1:$C$579,2,0)</f>
        <v>1542</v>
      </c>
      <c r="I49" s="69">
        <f>'Интерактивный прайс-лист'!$F$26*VLOOKUP(I45,'для поиска'!$B$1:$C$579,2,0)</f>
        <v>1586</v>
      </c>
      <c r="J49" s="69">
        <f>'Интерактивный прайс-лист'!$F$26*VLOOKUP(J45,'для поиска'!$B$1:$C$579,2,0)</f>
        <v>2055</v>
      </c>
      <c r="K49" s="69">
        <f>'Интерактивный прайс-лист'!$F$26*VLOOKUP(K45,'для поиска'!$B$1:$C$579,2,0)</f>
        <v>2112</v>
      </c>
      <c r="L49" s="69">
        <f>'Интерактивный прайс-лист'!$F$26*VLOOKUP(L45,'для поиска'!$B$1:$C$579,2,0)</f>
        <v>2438</v>
      </c>
      <c r="M49" s="57">
        <f>'Интерактивный прайс-лист'!$F$26*VLOOKUP(M45,'для поиска'!$B$1:$C$579,2,0)</f>
        <v>2539</v>
      </c>
      <c r="N49" s="303"/>
      <c r="O49" s="303"/>
      <c r="P49" s="303"/>
      <c r="Q49" s="303"/>
      <c r="R49" s="303"/>
      <c r="S49" s="303"/>
      <c r="T49" s="303"/>
    </row>
    <row r="50" spans="1:20">
      <c r="A50" s="170" t="s">
        <v>34</v>
      </c>
      <c r="B50" s="173" t="s">
        <v>163</v>
      </c>
      <c r="C50" s="448" t="s">
        <v>17</v>
      </c>
      <c r="D50" s="56"/>
      <c r="E50" s="244"/>
      <c r="F50" s="244">
        <f>'Интерактивный прайс-лист'!$F$26*VLOOKUP(F46,'для поиска'!$B$1:$C$579,2,0)</f>
        <v>255</v>
      </c>
      <c r="G50" s="69">
        <f>'Интерактивный прайс-лист'!$F$26*VLOOKUP(G46,'для поиска'!$B$1:$C$579,2,0)</f>
        <v>255</v>
      </c>
      <c r="H50" s="69">
        <f>'Интерактивный прайс-лист'!$F$26*VLOOKUP(H46,'для поиска'!$B$1:$C$579,2,0)</f>
        <v>255</v>
      </c>
      <c r="I50" s="69">
        <f>'Интерактивный прайс-лист'!$F$26*VLOOKUP(I46,'для поиска'!$B$1:$C$579,2,0)</f>
        <v>255</v>
      </c>
      <c r="J50" s="69">
        <f>'Интерактивный прайс-лист'!$F$26*VLOOKUP(J46,'для поиска'!$B$1:$C$579,2,0)</f>
        <v>255</v>
      </c>
      <c r="K50" s="69">
        <f>'Интерактивный прайс-лист'!$F$26*VLOOKUP(K46,'для поиска'!$B$1:$C$579,2,0)</f>
        <v>255</v>
      </c>
      <c r="L50" s="69">
        <f>'Интерактивный прайс-лист'!$F$26*VLOOKUP(L46,'для поиска'!$B$1:$C$579,2,0)</f>
        <v>255</v>
      </c>
      <c r="M50" s="57">
        <f>'Интерактивный прайс-лист'!$F$26*VLOOKUP(M46,'для поиска'!$B$1:$C$579,2,0)</f>
        <v>255</v>
      </c>
      <c r="N50" s="303"/>
      <c r="O50" s="303"/>
      <c r="P50" s="303"/>
      <c r="Q50" s="303"/>
      <c r="R50" s="303"/>
      <c r="S50" s="303"/>
      <c r="T50" s="303"/>
    </row>
    <row r="51" spans="1:20" ht="13.5" thickBot="1">
      <c r="A51" s="154" t="s">
        <v>31</v>
      </c>
      <c r="B51" s="449" t="s">
        <v>585</v>
      </c>
      <c r="C51" s="318" t="s">
        <v>17</v>
      </c>
      <c r="D51" s="317"/>
      <c r="E51" s="326"/>
      <c r="F51" s="326" t="s">
        <v>32</v>
      </c>
      <c r="G51" s="60" t="s">
        <v>32</v>
      </c>
      <c r="H51" s="60" t="s">
        <v>32</v>
      </c>
      <c r="I51" s="60" t="s">
        <v>32</v>
      </c>
      <c r="J51" s="60" t="s">
        <v>32</v>
      </c>
      <c r="K51" s="60" t="s">
        <v>32</v>
      </c>
      <c r="L51" s="60" t="s">
        <v>32</v>
      </c>
      <c r="M51" s="175" t="s">
        <v>32</v>
      </c>
      <c r="N51" s="303"/>
      <c r="O51" s="303"/>
      <c r="P51" s="303"/>
      <c r="Q51" s="303"/>
      <c r="R51" s="303"/>
      <c r="S51" s="303"/>
      <c r="T51" s="303"/>
    </row>
    <row r="52" spans="1:20">
      <c r="A52" s="303"/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</row>
    <row r="53" spans="1:20" ht="13.5" thickBot="1">
      <c r="A53" s="303"/>
      <c r="B53" s="303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</row>
    <row r="54" spans="1:20" ht="13.5" thickBot="1">
      <c r="A54" s="640" t="s">
        <v>83</v>
      </c>
      <c r="B54" s="641"/>
      <c r="C54" s="641"/>
      <c r="D54" s="257" t="s">
        <v>206</v>
      </c>
      <c r="E54" s="257" t="s">
        <v>207</v>
      </c>
      <c r="F54" s="286" t="s">
        <v>208</v>
      </c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</row>
    <row r="55" spans="1:20">
      <c r="A55" s="642" t="s">
        <v>21</v>
      </c>
      <c r="B55" s="146" t="s">
        <v>23</v>
      </c>
      <c r="C55" s="643" t="s">
        <v>22</v>
      </c>
      <c r="D55" s="147">
        <v>1.8</v>
      </c>
      <c r="E55" s="148">
        <v>2.2000000000000002</v>
      </c>
      <c r="F55" s="506">
        <v>2.8</v>
      </c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</row>
    <row r="56" spans="1:20">
      <c r="A56" s="620"/>
      <c r="B56" s="150" t="s">
        <v>24</v>
      </c>
      <c r="C56" s="644"/>
      <c r="D56" s="151">
        <v>2.2000000000000002</v>
      </c>
      <c r="E56" s="391">
        <v>2.6</v>
      </c>
      <c r="F56" s="507">
        <v>3.2</v>
      </c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3"/>
      <c r="R56" s="303"/>
      <c r="S56" s="303"/>
      <c r="T56" s="303"/>
    </row>
    <row r="57" spans="1:20">
      <c r="A57" s="187" t="s">
        <v>25</v>
      </c>
      <c r="B57" s="172" t="s">
        <v>270</v>
      </c>
      <c r="C57" s="171" t="s">
        <v>17</v>
      </c>
      <c r="D57" s="56">
        <f>'Интерактивный прайс-лист'!$F$26*VLOOKUP(D54,'для поиска'!$B$1:$C$579,2,0)</f>
        <v>1332</v>
      </c>
      <c r="E57" s="69">
        <f>'Интерактивный прайс-лист'!$F$26*VLOOKUP(E54,'для поиска'!$B$1:$C$579,2,0)</f>
        <v>1362</v>
      </c>
      <c r="F57" s="243">
        <f>'Интерактивный прайс-лист'!$F$26*VLOOKUP(F54,'для поиска'!$B$1:$C$579,2,0)</f>
        <v>1390</v>
      </c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3"/>
      <c r="R57" s="303"/>
      <c r="S57" s="303"/>
      <c r="T57" s="303"/>
    </row>
    <row r="58" spans="1:20" ht="13.5" thickBot="1">
      <c r="A58" s="73" t="s">
        <v>31</v>
      </c>
      <c r="B58" s="38" t="s">
        <v>585</v>
      </c>
      <c r="C58" s="74" t="s">
        <v>17</v>
      </c>
      <c r="D58" s="317" t="s">
        <v>32</v>
      </c>
      <c r="E58" s="60" t="s">
        <v>32</v>
      </c>
      <c r="F58" s="501" t="s">
        <v>32</v>
      </c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3"/>
      <c r="S58" s="303"/>
      <c r="T58" s="303"/>
    </row>
    <row r="59" spans="1:20">
      <c r="A59" s="303"/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3"/>
      <c r="R59" s="303"/>
      <c r="S59" s="303"/>
      <c r="T59" s="303"/>
    </row>
    <row r="60" spans="1:20" ht="13.5" thickBot="1">
      <c r="A60" s="303"/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</row>
    <row r="61" spans="1:20" ht="13.5" thickBot="1">
      <c r="A61" s="640" t="s">
        <v>83</v>
      </c>
      <c r="B61" s="641"/>
      <c r="C61" s="641"/>
      <c r="D61" s="257"/>
      <c r="E61" s="257" t="s">
        <v>542</v>
      </c>
      <c r="F61" s="257" t="s">
        <v>543</v>
      </c>
      <c r="G61" s="286" t="s">
        <v>544</v>
      </c>
      <c r="H61" s="303"/>
      <c r="I61" s="303"/>
      <c r="J61" s="303"/>
      <c r="K61" s="303"/>
      <c r="L61" s="303"/>
      <c r="M61" s="303"/>
      <c r="N61" s="303"/>
      <c r="O61" s="303"/>
      <c r="P61" s="303"/>
      <c r="Q61" s="303"/>
      <c r="R61" s="303"/>
      <c r="S61" s="303"/>
      <c r="T61" s="303"/>
    </row>
    <row r="62" spans="1:20">
      <c r="A62" s="642" t="s">
        <v>21</v>
      </c>
      <c r="B62" s="146" t="s">
        <v>23</v>
      </c>
      <c r="C62" s="643" t="s">
        <v>22</v>
      </c>
      <c r="D62" s="147"/>
      <c r="E62" s="332">
        <v>2.2000000000000002</v>
      </c>
      <c r="F62" s="332">
        <v>2.8</v>
      </c>
      <c r="G62" s="149">
        <v>3.6</v>
      </c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3"/>
    </row>
    <row r="63" spans="1:20">
      <c r="A63" s="620"/>
      <c r="B63" s="150" t="s">
        <v>24</v>
      </c>
      <c r="C63" s="644"/>
      <c r="D63" s="151"/>
      <c r="E63" s="209">
        <v>2.6</v>
      </c>
      <c r="F63" s="209">
        <v>3.2</v>
      </c>
      <c r="G63" s="183">
        <v>4</v>
      </c>
      <c r="H63" s="303"/>
      <c r="I63" s="303"/>
      <c r="J63" s="303"/>
      <c r="K63" s="303"/>
      <c r="L63" s="303"/>
      <c r="M63" s="303"/>
      <c r="N63" s="303"/>
      <c r="O63" s="303"/>
      <c r="P63" s="303"/>
      <c r="Q63" s="303"/>
      <c r="R63" s="303"/>
      <c r="S63" s="303"/>
      <c r="T63" s="303"/>
    </row>
    <row r="64" spans="1:20">
      <c r="A64" s="187" t="s">
        <v>25</v>
      </c>
      <c r="B64" s="172" t="s">
        <v>270</v>
      </c>
      <c r="C64" s="171" t="s">
        <v>17</v>
      </c>
      <c r="D64" s="56"/>
      <c r="E64" s="244">
        <f>'Интерактивный прайс-лист'!$F$26*VLOOKUP(E61,'для поиска'!$B$1:$C$579,2,0)</f>
        <v>1169</v>
      </c>
      <c r="F64" s="244">
        <f>'Интерактивный прайс-лист'!$F$26*VLOOKUP(F61,'для поиска'!$B$1:$C$579,2,0)</f>
        <v>1205</v>
      </c>
      <c r="G64" s="57">
        <f>'Интерактивный прайс-лист'!$F$26*VLOOKUP(G61,'для поиска'!$B$1:$C$579,2,0)</f>
        <v>1241</v>
      </c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</row>
    <row r="65" spans="1:20" ht="13.5" thickBot="1">
      <c r="A65" s="73" t="s">
        <v>31</v>
      </c>
      <c r="B65" s="38" t="s">
        <v>585</v>
      </c>
      <c r="C65" s="74" t="s">
        <v>17</v>
      </c>
      <c r="D65" s="317"/>
      <c r="E65" s="326" t="s">
        <v>32</v>
      </c>
      <c r="F65" s="326" t="s">
        <v>32</v>
      </c>
      <c r="G65" s="175" t="s">
        <v>32</v>
      </c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</row>
    <row r="66" spans="1:20">
      <c r="A66" s="303"/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</row>
    <row r="67" spans="1:20" ht="13.5" thickBot="1"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</row>
    <row r="68" spans="1:20" ht="13.5" thickBot="1">
      <c r="A68" s="640" t="s">
        <v>84</v>
      </c>
      <c r="B68" s="641"/>
      <c r="C68" s="641"/>
      <c r="D68" s="285"/>
      <c r="E68" s="254"/>
      <c r="F68" s="254"/>
      <c r="G68" s="254" t="s">
        <v>209</v>
      </c>
      <c r="H68" s="254" t="s">
        <v>210</v>
      </c>
      <c r="I68" s="254" t="s">
        <v>211</v>
      </c>
      <c r="J68" s="254" t="s">
        <v>212</v>
      </c>
      <c r="K68" s="254" t="s">
        <v>213</v>
      </c>
      <c r="L68" s="254" t="s">
        <v>214</v>
      </c>
      <c r="M68" s="255" t="s">
        <v>215</v>
      </c>
      <c r="N68" s="303"/>
      <c r="O68" s="303"/>
      <c r="P68" s="303"/>
      <c r="Q68" s="303"/>
      <c r="R68" s="303"/>
      <c r="S68" s="303"/>
      <c r="T68" s="303"/>
    </row>
    <row r="69" spans="1:20">
      <c r="A69" s="642" t="s">
        <v>21</v>
      </c>
      <c r="B69" s="146" t="s">
        <v>23</v>
      </c>
      <c r="C69" s="643" t="s">
        <v>22</v>
      </c>
      <c r="D69" s="287"/>
      <c r="E69" s="331"/>
      <c r="F69" s="331"/>
      <c r="G69" s="331">
        <v>3.6</v>
      </c>
      <c r="H69" s="265">
        <v>4.5</v>
      </c>
      <c r="I69" s="265">
        <v>5.6</v>
      </c>
      <c r="J69" s="265">
        <v>7.1</v>
      </c>
      <c r="K69" s="265">
        <v>9</v>
      </c>
      <c r="L69" s="265">
        <v>11.2</v>
      </c>
      <c r="M69" s="266">
        <v>14</v>
      </c>
      <c r="N69" s="303"/>
      <c r="O69" s="303"/>
      <c r="P69" s="303"/>
      <c r="Q69" s="303"/>
      <c r="R69" s="303"/>
      <c r="S69" s="303"/>
      <c r="T69" s="303"/>
    </row>
    <row r="70" spans="1:20">
      <c r="A70" s="620"/>
      <c r="B70" s="150" t="s">
        <v>24</v>
      </c>
      <c r="C70" s="644"/>
      <c r="D70" s="280"/>
      <c r="E70" s="325"/>
      <c r="F70" s="325"/>
      <c r="G70" s="325">
        <v>4</v>
      </c>
      <c r="H70" s="182">
        <v>5</v>
      </c>
      <c r="I70" s="182">
        <v>6.3</v>
      </c>
      <c r="J70" s="182">
        <v>8</v>
      </c>
      <c r="K70" s="182">
        <v>10</v>
      </c>
      <c r="L70" s="182">
        <v>12.5</v>
      </c>
      <c r="M70" s="183">
        <v>15.5</v>
      </c>
      <c r="N70" s="303"/>
      <c r="O70" s="303"/>
      <c r="P70" s="303"/>
      <c r="Q70" s="303"/>
      <c r="R70" s="303"/>
      <c r="S70" s="303"/>
      <c r="T70" s="303"/>
    </row>
    <row r="71" spans="1:20">
      <c r="A71" s="187" t="s">
        <v>25</v>
      </c>
      <c r="B71" s="172" t="s">
        <v>270</v>
      </c>
      <c r="C71" s="173" t="s">
        <v>17</v>
      </c>
      <c r="D71" s="56"/>
      <c r="E71" s="244"/>
      <c r="F71" s="244"/>
      <c r="G71" s="244">
        <f>'Интерактивный прайс-лист'!$F$26*VLOOKUP(G68,'для поиска'!$B$1:$C$579,2,0)</f>
        <v>1183</v>
      </c>
      <c r="H71" s="69">
        <f>'Интерактивный прайс-лист'!$F$26*VLOOKUP(H68,'для поиска'!$B$1:$C$579,2,0)</f>
        <v>1492</v>
      </c>
      <c r="I71" s="69">
        <f>'Интерактивный прайс-лист'!$F$26*VLOOKUP(I68,'для поиска'!$B$1:$C$579,2,0)</f>
        <v>1525</v>
      </c>
      <c r="J71" s="69">
        <f>'Интерактивный прайс-лист'!$F$26*VLOOKUP(J68,'для поиска'!$B$1:$C$579,2,0)</f>
        <v>1560</v>
      </c>
      <c r="K71" s="69">
        <f>'Интерактивный прайс-лист'!$F$26*VLOOKUP(K68,'для поиска'!$B$1:$C$579,2,0)</f>
        <v>1761</v>
      </c>
      <c r="L71" s="69">
        <f>'Интерактивный прайс-лист'!$F$26*VLOOKUP(L68,'для поиска'!$B$1:$C$579,2,0)</f>
        <v>1912</v>
      </c>
      <c r="M71" s="57">
        <f>'Интерактивный прайс-лист'!$F$26*VLOOKUP(M68,'для поиска'!$B$1:$C$579,2,0)</f>
        <v>1958</v>
      </c>
      <c r="N71" s="303"/>
      <c r="O71" s="303"/>
      <c r="P71" s="303"/>
      <c r="Q71" s="303"/>
      <c r="R71" s="303"/>
      <c r="S71" s="303"/>
      <c r="T71" s="303"/>
    </row>
    <row r="72" spans="1:20" ht="13.5" thickBot="1">
      <c r="A72" s="320" t="s">
        <v>31</v>
      </c>
      <c r="B72" s="319" t="s">
        <v>585</v>
      </c>
      <c r="C72" s="321" t="s">
        <v>17</v>
      </c>
      <c r="D72" s="317"/>
      <c r="E72" s="326"/>
      <c r="F72" s="326"/>
      <c r="G72" s="326" t="s">
        <v>32</v>
      </c>
      <c r="H72" s="60" t="s">
        <v>32</v>
      </c>
      <c r="I72" s="60" t="s">
        <v>32</v>
      </c>
      <c r="J72" s="60" t="s">
        <v>32</v>
      </c>
      <c r="K72" s="60" t="s">
        <v>32</v>
      </c>
      <c r="L72" s="60" t="s">
        <v>32</v>
      </c>
      <c r="M72" s="175" t="s">
        <v>32</v>
      </c>
      <c r="N72" s="303"/>
      <c r="O72" s="303"/>
      <c r="P72" s="303"/>
      <c r="Q72" s="303"/>
      <c r="R72" s="303"/>
      <c r="S72" s="303"/>
      <c r="T72" s="303"/>
    </row>
    <row r="73" spans="1:20">
      <c r="A73" s="303"/>
      <c r="B73" s="303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</row>
    <row r="74" spans="1:20" ht="13.5" thickBot="1">
      <c r="A74" s="303"/>
      <c r="B74" s="303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4"/>
      <c r="P74" s="304"/>
      <c r="Q74" s="304"/>
      <c r="R74" s="303"/>
      <c r="S74" s="303"/>
      <c r="T74" s="303"/>
    </row>
    <row r="75" spans="1:20" ht="13.5" thickBot="1">
      <c r="A75" s="640" t="s">
        <v>85</v>
      </c>
      <c r="B75" s="641"/>
      <c r="C75" s="650"/>
      <c r="D75" s="257"/>
      <c r="E75" s="257"/>
      <c r="F75" s="257"/>
      <c r="G75" s="257"/>
      <c r="H75" s="257"/>
      <c r="I75" s="257"/>
      <c r="J75" s="257" t="s">
        <v>216</v>
      </c>
      <c r="K75" s="257" t="s">
        <v>217</v>
      </c>
      <c r="L75" s="257" t="s">
        <v>218</v>
      </c>
      <c r="M75" s="257" t="s">
        <v>219</v>
      </c>
      <c r="N75" s="257" t="s">
        <v>324</v>
      </c>
      <c r="O75" s="257" t="s">
        <v>421</v>
      </c>
      <c r="P75" s="257" t="s">
        <v>422</v>
      </c>
      <c r="Q75" s="257" t="s">
        <v>423</v>
      </c>
      <c r="R75" s="257" t="s">
        <v>424</v>
      </c>
      <c r="S75" s="257" t="s">
        <v>425</v>
      </c>
      <c r="T75" s="286" t="s">
        <v>426</v>
      </c>
    </row>
    <row r="76" spans="1:20">
      <c r="A76" s="642" t="s">
        <v>21</v>
      </c>
      <c r="B76" s="146" t="s">
        <v>23</v>
      </c>
      <c r="C76" s="651" t="s">
        <v>22</v>
      </c>
      <c r="D76" s="208"/>
      <c r="E76" s="180"/>
      <c r="F76" s="180"/>
      <c r="G76" s="180"/>
      <c r="H76" s="180"/>
      <c r="I76" s="180"/>
      <c r="J76" s="180">
        <v>7.1</v>
      </c>
      <c r="K76" s="184">
        <v>9</v>
      </c>
      <c r="L76" s="180">
        <v>11.2</v>
      </c>
      <c r="M76" s="184">
        <v>14</v>
      </c>
      <c r="N76" s="184">
        <v>16</v>
      </c>
      <c r="O76" s="324">
        <v>20</v>
      </c>
      <c r="P76" s="184">
        <v>25</v>
      </c>
      <c r="Q76" s="184">
        <v>28</v>
      </c>
      <c r="R76" s="324">
        <v>40</v>
      </c>
      <c r="S76" s="184">
        <v>45</v>
      </c>
      <c r="T76" s="213">
        <v>56</v>
      </c>
    </row>
    <row r="77" spans="1:20">
      <c r="A77" s="620"/>
      <c r="B77" s="150" t="s">
        <v>24</v>
      </c>
      <c r="C77" s="652"/>
      <c r="D77" s="325"/>
      <c r="E77" s="182"/>
      <c r="F77" s="182"/>
      <c r="G77" s="182"/>
      <c r="H77" s="182"/>
      <c r="I77" s="182"/>
      <c r="J77" s="182">
        <v>8</v>
      </c>
      <c r="K77" s="182">
        <v>10</v>
      </c>
      <c r="L77" s="182">
        <v>12.5</v>
      </c>
      <c r="M77" s="182">
        <v>16</v>
      </c>
      <c r="N77" s="182">
        <v>18</v>
      </c>
      <c r="O77" s="325">
        <v>22.5</v>
      </c>
      <c r="P77" s="182">
        <v>26</v>
      </c>
      <c r="Q77" s="182">
        <v>31.5</v>
      </c>
      <c r="R77" s="325">
        <v>45</v>
      </c>
      <c r="S77" s="182">
        <v>50</v>
      </c>
      <c r="T77" s="183">
        <v>63</v>
      </c>
    </row>
    <row r="78" spans="1:20">
      <c r="A78" s="170" t="s">
        <v>27</v>
      </c>
      <c r="B78" s="172" t="s">
        <v>270</v>
      </c>
      <c r="C78" s="451" t="s">
        <v>17</v>
      </c>
      <c r="D78" s="244"/>
      <c r="E78" s="69"/>
      <c r="F78" s="69"/>
      <c r="G78" s="69"/>
      <c r="H78" s="69"/>
      <c r="I78" s="69"/>
      <c r="J78" s="69">
        <f>'Интерактивный прайс-лист'!$F$26*VLOOKUP(J75,'для поиска'!$B$1:$C$579,2,0)</f>
        <v>1735</v>
      </c>
      <c r="K78" s="69">
        <f>'Интерактивный прайс-лист'!$F$26*VLOOKUP(K75,'для поиска'!$B$1:$C$579,2,0)</f>
        <v>1949</v>
      </c>
      <c r="L78" s="69">
        <f>'Интерактивный прайс-лист'!$F$26*VLOOKUP(L75,'для поиска'!$B$1:$C$579,2,0)</f>
        <v>1989</v>
      </c>
      <c r="M78" s="69">
        <f>'Интерактивный прайс-лист'!$F$26*VLOOKUP(M75,'для поиска'!$B$1:$C$579,2,0)</f>
        <v>2048</v>
      </c>
      <c r="N78" s="69">
        <f>'Интерактивный прайс-лист'!$F$26*VLOOKUP(N75,'для поиска'!$B$1:$C$579,2,0)</f>
        <v>2214</v>
      </c>
      <c r="O78" s="244">
        <f>'Интерактивный прайс-лист'!$F$26*VLOOKUP(O75,'для поиска'!$B$1:$C$579,2,0)</f>
        <v>3821</v>
      </c>
      <c r="P78" s="69">
        <f>'Интерактивный прайс-лист'!$F$26*VLOOKUP(P75,'для поиска'!$B$1:$C$579,2,0)</f>
        <v>3881</v>
      </c>
      <c r="Q78" s="69">
        <f>'Интерактивный прайс-лист'!$F$26*VLOOKUP(Q75,'для поиска'!$B$1:$C$579,2,0)</f>
        <v>3931</v>
      </c>
      <c r="R78" s="244">
        <f>'Интерактивный прайс-лист'!$F$26*VLOOKUP(R75,'для поиска'!$B$1:$C$579,2,0)</f>
        <v>7388</v>
      </c>
      <c r="S78" s="69">
        <f>'Интерактивный прайс-лист'!$F$26*VLOOKUP(S75,'для поиска'!$B$1:$C$579,2,0)</f>
        <v>7697</v>
      </c>
      <c r="T78" s="57">
        <f>'Интерактивный прайс-лист'!$F$26*VLOOKUP(T75,'для поиска'!$B$1:$C$579,2,0)</f>
        <v>8032</v>
      </c>
    </row>
    <row r="79" spans="1:20" ht="13.5" thickBot="1">
      <c r="A79" s="73" t="s">
        <v>31</v>
      </c>
      <c r="B79" s="38" t="s">
        <v>585</v>
      </c>
      <c r="C79" s="450" t="s">
        <v>17</v>
      </c>
      <c r="D79" s="326"/>
      <c r="E79" s="60"/>
      <c r="F79" s="60"/>
      <c r="G79" s="60"/>
      <c r="H79" s="60"/>
      <c r="I79" s="60"/>
      <c r="J79" s="60" t="s">
        <v>32</v>
      </c>
      <c r="K79" s="60" t="s">
        <v>32</v>
      </c>
      <c r="L79" s="60" t="s">
        <v>32</v>
      </c>
      <c r="M79" s="60" t="s">
        <v>32</v>
      </c>
      <c r="N79" s="60" t="s">
        <v>32</v>
      </c>
      <c r="O79" s="326" t="s">
        <v>32</v>
      </c>
      <c r="P79" s="60" t="s">
        <v>32</v>
      </c>
      <c r="Q79" s="60" t="s">
        <v>32</v>
      </c>
      <c r="R79" s="326" t="s">
        <v>32</v>
      </c>
      <c r="S79" s="60" t="s">
        <v>32</v>
      </c>
      <c r="T79" s="175" t="s">
        <v>32</v>
      </c>
    </row>
    <row r="80" spans="1:20">
      <c r="A80" s="303"/>
      <c r="B80" s="303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4"/>
      <c r="P80" s="304"/>
      <c r="Q80" s="304"/>
      <c r="R80" s="303"/>
      <c r="S80" s="303"/>
      <c r="T80" s="303"/>
    </row>
    <row r="81" spans="1:20" ht="13.5" thickBot="1">
      <c r="A81" s="303"/>
      <c r="B81" s="303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4"/>
      <c r="P81" s="304"/>
      <c r="Q81" s="304"/>
      <c r="R81" s="303"/>
      <c r="S81" s="303"/>
      <c r="T81" s="303"/>
    </row>
    <row r="82" spans="1:20" ht="13.5" thickBot="1">
      <c r="A82" s="640" t="s">
        <v>325</v>
      </c>
      <c r="B82" s="641"/>
      <c r="C82" s="650"/>
      <c r="D82" s="257"/>
      <c r="E82" s="257"/>
      <c r="F82" s="257"/>
      <c r="G82" s="257"/>
      <c r="H82" s="257"/>
      <c r="I82" s="257"/>
      <c r="J82" s="257"/>
      <c r="K82" s="257"/>
      <c r="L82" s="257" t="s">
        <v>327</v>
      </c>
      <c r="M82" s="257" t="s">
        <v>326</v>
      </c>
      <c r="N82" s="257"/>
      <c r="O82" s="257" t="s">
        <v>328</v>
      </c>
      <c r="P82" s="257" t="s">
        <v>329</v>
      </c>
      <c r="Q82" s="286" t="s">
        <v>330</v>
      </c>
      <c r="R82" s="303"/>
      <c r="S82" s="303"/>
      <c r="T82" s="303"/>
    </row>
    <row r="83" spans="1:20">
      <c r="A83" s="642" t="s">
        <v>21</v>
      </c>
      <c r="B83" s="146" t="s">
        <v>23</v>
      </c>
      <c r="C83" s="651" t="s">
        <v>22</v>
      </c>
      <c r="D83" s="208"/>
      <c r="E83" s="180"/>
      <c r="F83" s="180"/>
      <c r="G83" s="180"/>
      <c r="H83" s="180"/>
      <c r="I83" s="180"/>
      <c r="J83" s="180"/>
      <c r="K83" s="184"/>
      <c r="L83" s="180">
        <v>11.2</v>
      </c>
      <c r="M83" s="184">
        <v>14</v>
      </c>
      <c r="N83" s="265"/>
      <c r="O83" s="324">
        <v>20</v>
      </c>
      <c r="P83" s="184">
        <v>25</v>
      </c>
      <c r="Q83" s="213">
        <v>28</v>
      </c>
      <c r="R83" s="303"/>
      <c r="S83" s="303"/>
      <c r="T83" s="303"/>
    </row>
    <row r="84" spans="1:20">
      <c r="A84" s="620"/>
      <c r="B84" s="150" t="s">
        <v>24</v>
      </c>
      <c r="C84" s="652"/>
      <c r="D84" s="325"/>
      <c r="E84" s="182"/>
      <c r="F84" s="182"/>
      <c r="G84" s="182"/>
      <c r="H84" s="182"/>
      <c r="I84" s="182"/>
      <c r="J84" s="182"/>
      <c r="K84" s="182"/>
      <c r="L84" s="182">
        <v>12.5</v>
      </c>
      <c r="M84" s="182">
        <v>16</v>
      </c>
      <c r="N84" s="182"/>
      <c r="O84" s="325">
        <v>18</v>
      </c>
      <c r="P84" s="182">
        <v>20</v>
      </c>
      <c r="Q84" s="183">
        <v>25</v>
      </c>
      <c r="R84" s="303"/>
      <c r="S84" s="303"/>
      <c r="T84" s="303"/>
    </row>
    <row r="85" spans="1:20">
      <c r="A85" s="170" t="s">
        <v>27</v>
      </c>
      <c r="B85" s="172" t="s">
        <v>270</v>
      </c>
      <c r="C85" s="451" t="s">
        <v>17</v>
      </c>
      <c r="D85" s="244"/>
      <c r="E85" s="69"/>
      <c r="F85" s="69"/>
      <c r="G85" s="69"/>
      <c r="H85" s="69"/>
      <c r="I85" s="69"/>
      <c r="J85" s="69"/>
      <c r="K85" s="69"/>
      <c r="L85" s="69">
        <f>'Интерактивный прайс-лист'!$F$26*VLOOKUP(L82,'для поиска'!$B$1:$C$579,2,0)</f>
        <v>2551</v>
      </c>
      <c r="M85" s="69">
        <f>'Интерактивный прайс-лист'!$F$26*VLOOKUP(M82,'для поиска'!$B$1:$C$579,2,0)</f>
        <v>2665</v>
      </c>
      <c r="N85" s="69"/>
      <c r="O85" s="244">
        <f>'Интерактивный прайс-лист'!$F$26*VLOOKUP(O82,'для поиска'!$B$1:$C$579,2,0)</f>
        <v>3626</v>
      </c>
      <c r="P85" s="69">
        <f>'Интерактивный прайс-лист'!$F$26*VLOOKUP(P82,'для поиска'!$B$1:$C$579,2,0)</f>
        <v>3711</v>
      </c>
      <c r="Q85" s="57">
        <f>'Интерактивный прайс-лист'!$F$26*VLOOKUP(Q82,'для поиска'!$B$1:$C$579,2,0)</f>
        <v>3889</v>
      </c>
      <c r="R85" s="303"/>
      <c r="S85" s="303"/>
      <c r="T85" s="303"/>
    </row>
    <row r="86" spans="1:20" ht="13.5" thickBot="1">
      <c r="A86" s="73" t="s">
        <v>31</v>
      </c>
      <c r="B86" s="136" t="s">
        <v>585</v>
      </c>
      <c r="C86" s="450" t="s">
        <v>17</v>
      </c>
      <c r="D86" s="326"/>
      <c r="E86" s="60"/>
      <c r="F86" s="60"/>
      <c r="G86" s="60"/>
      <c r="H86" s="60"/>
      <c r="I86" s="60"/>
      <c r="J86" s="60"/>
      <c r="K86" s="60"/>
      <c r="L86" s="60" t="s">
        <v>32</v>
      </c>
      <c r="M86" s="60" t="s">
        <v>32</v>
      </c>
      <c r="N86" s="60"/>
      <c r="O86" s="326" t="s">
        <v>32</v>
      </c>
      <c r="P86" s="60" t="s">
        <v>32</v>
      </c>
      <c r="Q86" s="175" t="s">
        <v>32</v>
      </c>
      <c r="R86" s="303"/>
      <c r="S86" s="303"/>
      <c r="T86" s="303"/>
    </row>
    <row r="87" spans="1:20">
      <c r="A87" s="303"/>
      <c r="B87" s="303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4"/>
      <c r="P87" s="304"/>
      <c r="Q87" s="304"/>
      <c r="R87" s="303"/>
      <c r="S87" s="303"/>
      <c r="T87" s="303"/>
    </row>
    <row r="88" spans="1:20" ht="13.5" thickBot="1">
      <c r="A88" s="303"/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</row>
    <row r="89" spans="1:20" ht="13.5" thickBot="1">
      <c r="A89" s="646" t="s">
        <v>82</v>
      </c>
      <c r="B89" s="647"/>
      <c r="C89" s="654"/>
      <c r="D89" s="257"/>
      <c r="E89" s="257"/>
      <c r="F89" s="257"/>
      <c r="G89" s="257" t="s">
        <v>220</v>
      </c>
      <c r="H89" s="257" t="s">
        <v>221</v>
      </c>
      <c r="I89" s="257" t="s">
        <v>222</v>
      </c>
      <c r="J89" s="257" t="s">
        <v>223</v>
      </c>
      <c r="K89" s="257" t="s">
        <v>224</v>
      </c>
      <c r="L89" s="257" t="s">
        <v>225</v>
      </c>
      <c r="M89" s="257" t="s">
        <v>226</v>
      </c>
      <c r="N89" s="286" t="s">
        <v>545</v>
      </c>
      <c r="O89" s="303"/>
      <c r="P89" s="303"/>
      <c r="Q89" s="303"/>
      <c r="R89" s="303"/>
      <c r="S89" s="303"/>
      <c r="T89" s="303"/>
    </row>
    <row r="90" spans="1:20">
      <c r="A90" s="642" t="s">
        <v>21</v>
      </c>
      <c r="B90" s="146" t="s">
        <v>23</v>
      </c>
      <c r="C90" s="651" t="s">
        <v>22</v>
      </c>
      <c r="D90" s="324"/>
      <c r="E90" s="184"/>
      <c r="F90" s="184"/>
      <c r="G90" s="184">
        <v>3.6</v>
      </c>
      <c r="H90" s="184">
        <v>4.5</v>
      </c>
      <c r="I90" s="184">
        <v>5.6</v>
      </c>
      <c r="J90" s="184">
        <v>7.1</v>
      </c>
      <c r="K90" s="184">
        <v>9</v>
      </c>
      <c r="L90" s="184">
        <v>11.2</v>
      </c>
      <c r="M90" s="184">
        <v>14</v>
      </c>
      <c r="N90" s="213">
        <v>16</v>
      </c>
      <c r="O90" s="303"/>
      <c r="P90" s="303"/>
      <c r="Q90" s="303"/>
      <c r="R90" s="303"/>
      <c r="S90" s="303"/>
      <c r="T90" s="303"/>
    </row>
    <row r="91" spans="1:20">
      <c r="A91" s="620"/>
      <c r="B91" s="150" t="s">
        <v>24</v>
      </c>
      <c r="C91" s="652"/>
      <c r="D91" s="325"/>
      <c r="E91" s="182"/>
      <c r="F91" s="182"/>
      <c r="G91" s="182">
        <v>4</v>
      </c>
      <c r="H91" s="182">
        <v>5</v>
      </c>
      <c r="I91" s="182">
        <v>6.3</v>
      </c>
      <c r="J91" s="182">
        <v>8</v>
      </c>
      <c r="K91" s="182">
        <v>10</v>
      </c>
      <c r="L91" s="182">
        <v>12.5</v>
      </c>
      <c r="M91" s="182">
        <v>15</v>
      </c>
      <c r="N91" s="183">
        <v>18</v>
      </c>
      <c r="O91" s="303"/>
      <c r="P91" s="303"/>
      <c r="Q91" s="303"/>
      <c r="R91" s="303"/>
      <c r="S91" s="303"/>
      <c r="T91" s="303"/>
    </row>
    <row r="92" spans="1:20">
      <c r="A92" s="187" t="s">
        <v>25</v>
      </c>
      <c r="B92" s="172" t="s">
        <v>427</v>
      </c>
      <c r="C92" s="174" t="s">
        <v>17</v>
      </c>
      <c r="D92" s="244"/>
      <c r="E92" s="69"/>
      <c r="F92" s="69"/>
      <c r="G92" s="69">
        <f>'Интерактивный прайс-лист'!$F$26*VLOOKUP(G89,'для поиска'!$B$1:$C$579,2,0)</f>
        <v>1706</v>
      </c>
      <c r="H92" s="69">
        <f>'Интерактивный прайс-лист'!$F$26*VLOOKUP(H89,'для поиска'!$B$1:$C$579,2,0)</f>
        <v>1749</v>
      </c>
      <c r="I92" s="69">
        <f>'Интерактивный прайс-лист'!$F$26*VLOOKUP(I89,'для поиска'!$B$1:$C$579,2,0)</f>
        <v>1788</v>
      </c>
      <c r="J92" s="69">
        <f>'Интерактивный прайс-лист'!$F$26*VLOOKUP(J89,'для поиска'!$B$1:$C$579,2,0)</f>
        <v>1895</v>
      </c>
      <c r="K92" s="69">
        <f>'Интерактивный прайс-лист'!$F$26*VLOOKUP(K89,'для поиска'!$B$1:$C$579,2,0)</f>
        <v>2094</v>
      </c>
      <c r="L92" s="69">
        <f>'Интерактивный прайс-лист'!$F$26*VLOOKUP(L89,'для поиска'!$B$1:$C$579,2,0)</f>
        <v>2419</v>
      </c>
      <c r="M92" s="69">
        <f>'Интерактивный прайс-лист'!$F$26*VLOOKUP(M89,'для поиска'!$B$1:$C$579,2,0)</f>
        <v>2624</v>
      </c>
      <c r="N92" s="57">
        <f>'Интерактивный прайс-лист'!$F$26*VLOOKUP(N89,'для поиска'!$B$1:$C$579,2,0)</f>
        <v>3200</v>
      </c>
      <c r="O92" s="303"/>
      <c r="P92" s="303"/>
      <c r="Q92" s="303"/>
      <c r="R92" s="303"/>
      <c r="S92" s="303"/>
      <c r="T92" s="303"/>
    </row>
    <row r="93" spans="1:20" ht="13.5" thickBot="1">
      <c r="A93" s="73" t="s">
        <v>31</v>
      </c>
      <c r="B93" s="136" t="s">
        <v>271</v>
      </c>
      <c r="C93" s="450" t="s">
        <v>17</v>
      </c>
      <c r="D93" s="326"/>
      <c r="E93" s="60"/>
      <c r="F93" s="60"/>
      <c r="G93" s="60" t="s">
        <v>32</v>
      </c>
      <c r="H93" s="60" t="s">
        <v>32</v>
      </c>
      <c r="I93" s="60" t="s">
        <v>32</v>
      </c>
      <c r="J93" s="60" t="s">
        <v>32</v>
      </c>
      <c r="K93" s="60" t="s">
        <v>32</v>
      </c>
      <c r="L93" s="60" t="s">
        <v>32</v>
      </c>
      <c r="M93" s="60" t="s">
        <v>32</v>
      </c>
      <c r="N93" s="175" t="s">
        <v>32</v>
      </c>
      <c r="O93" s="303"/>
      <c r="P93" s="303"/>
      <c r="Q93" s="303"/>
      <c r="R93" s="303"/>
      <c r="S93" s="303"/>
      <c r="T93" s="303"/>
    </row>
    <row r="94" spans="1:20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</row>
    <row r="95" spans="1:20">
      <c r="A95" s="303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</row>
    <row r="96" spans="1:20">
      <c r="A96" s="303" t="s">
        <v>35</v>
      </c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</row>
    <row r="97" spans="1:20">
      <c r="A97" s="653" t="s">
        <v>106</v>
      </c>
      <c r="B97" s="653"/>
      <c r="C97" s="65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</row>
    <row r="98" spans="1:20" ht="15">
      <c r="A98" s="476" t="s">
        <v>546</v>
      </c>
      <c r="B98" s="303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</row>
    <row r="99" spans="1:20">
      <c r="R99" s="303"/>
      <c r="S99" s="303"/>
      <c r="T99" s="303"/>
    </row>
    <row r="100" spans="1:20">
      <c r="R100" s="303"/>
      <c r="S100" s="303"/>
      <c r="T100" s="303"/>
    </row>
    <row r="101" spans="1:20">
      <c r="R101" s="303"/>
      <c r="S101" s="303"/>
      <c r="T101" s="303"/>
    </row>
    <row r="102" spans="1:20">
      <c r="R102" s="303"/>
      <c r="S102" s="303"/>
      <c r="T102" s="303"/>
    </row>
    <row r="103" spans="1:20">
      <c r="R103" s="303"/>
      <c r="S103" s="303"/>
      <c r="T103" s="303"/>
    </row>
    <row r="104" spans="1:20">
      <c r="R104" s="303"/>
      <c r="S104" s="303"/>
      <c r="T104" s="303"/>
    </row>
    <row r="105" spans="1:20">
      <c r="R105" s="303"/>
      <c r="S105" s="303"/>
      <c r="T105" s="303"/>
    </row>
  </sheetData>
  <sheetProtection password="CC0B" sheet="1" objects="1" scenarios="1"/>
  <customSheetViews>
    <customSheetView guid="{3A092BD9-6659-4452-96E0-C67775D68B1A}" showRuler="0">
      <pane xSplit="3" ySplit="5" topLeftCell="D96" activePane="bottomRight" state="frozen"/>
      <selection pane="bottomRight" activeCell="E125" sqref="E125"/>
      <pageMargins left="0.75" right="0.75" top="1" bottom="1" header="0.5" footer="0.5"/>
      <headerFooter alignWithMargins="0"/>
    </customSheetView>
  </customSheetViews>
  <mergeCells count="69">
    <mergeCell ref="D2:D3"/>
    <mergeCell ref="C62:C63"/>
    <mergeCell ref="D1:P1"/>
    <mergeCell ref="N2:N3"/>
    <mergeCell ref="O2:O3"/>
    <mergeCell ref="A1:C1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A2:C3"/>
    <mergeCell ref="A82:C82"/>
    <mergeCell ref="A97:C97"/>
    <mergeCell ref="A90:A91"/>
    <mergeCell ref="A83:A84"/>
    <mergeCell ref="C83:C84"/>
    <mergeCell ref="C90:C91"/>
    <mergeCell ref="A89:C89"/>
    <mergeCell ref="A21:A22"/>
    <mergeCell ref="C21:C22"/>
    <mergeCell ref="A75:C75"/>
    <mergeCell ref="A76:A77"/>
    <mergeCell ref="C76:C77"/>
    <mergeCell ref="A45:C45"/>
    <mergeCell ref="A68:C68"/>
    <mergeCell ref="A69:A70"/>
    <mergeCell ref="C69:C70"/>
    <mergeCell ref="A54:C54"/>
    <mergeCell ref="A55:A56"/>
    <mergeCell ref="C55:C56"/>
    <mergeCell ref="C47:C48"/>
    <mergeCell ref="A47:A48"/>
    <mergeCell ref="A61:C61"/>
    <mergeCell ref="A62:A63"/>
    <mergeCell ref="T2:T3"/>
    <mergeCell ref="Q2:Q3"/>
    <mergeCell ref="Q8:Q9"/>
    <mergeCell ref="A5:C6"/>
    <mergeCell ref="E8:E9"/>
    <mergeCell ref="F8:F9"/>
    <mergeCell ref="G8:G9"/>
    <mergeCell ref="A7:C7"/>
    <mergeCell ref="M8:M9"/>
    <mergeCell ref="D8:D9"/>
    <mergeCell ref="P8:P9"/>
    <mergeCell ref="E7:P7"/>
    <mergeCell ref="H8:H9"/>
    <mergeCell ref="I8:I9"/>
    <mergeCell ref="J8:J9"/>
    <mergeCell ref="K8:K9"/>
    <mergeCell ref="R2:R3"/>
    <mergeCell ref="S2:S3"/>
    <mergeCell ref="L8:L9"/>
    <mergeCell ref="A13:C13"/>
    <mergeCell ref="A14:A15"/>
    <mergeCell ref="C14:C15"/>
    <mergeCell ref="A38:A39"/>
    <mergeCell ref="C38:C39"/>
    <mergeCell ref="A27:C27"/>
    <mergeCell ref="A29:A30"/>
    <mergeCell ref="C29:C30"/>
    <mergeCell ref="A36:C36"/>
    <mergeCell ref="A20:C20"/>
  </mergeCells>
  <phoneticPr fontId="3" type="noConversion"/>
  <hyperlinks>
    <hyperlink ref="A98" location="'Доп_обор_DX PRO'!A8" display="Дополнительное оборудование для систем DX PRO IV"/>
  </hyperlinks>
  <pageMargins left="0.2" right="0.2" top="0.66" bottom="1" header="0.5" footer="0.5"/>
  <pageSetup paperSize="9" scale="35" orientation="landscape" r:id="rId1"/>
  <headerFooter alignWithMargins="0"/>
  <rowBreaks count="1" manualBreakCount="1">
    <brk id="5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view="pageBreakPreview" zoomScale="85" zoomScaleNormal="85" zoomScaleSheetLayoutView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C53" sqref="C53"/>
    </sheetView>
  </sheetViews>
  <sheetFormatPr defaultRowHeight="12.75"/>
  <cols>
    <col min="1" max="1" width="65.28515625" style="138" customWidth="1"/>
    <col min="2" max="2" width="22.28515625" style="138" customWidth="1"/>
    <col min="3" max="3" width="18.85546875" style="138" customWidth="1"/>
    <col min="4" max="4" width="19.140625" style="138" customWidth="1"/>
    <col min="5" max="16384" width="9.140625" style="138"/>
  </cols>
  <sheetData>
    <row r="1" spans="1:4" s="139" customFormat="1" ht="13.5" thickBot="1">
      <c r="A1" s="558"/>
      <c r="B1" s="558"/>
      <c r="C1" s="610"/>
    </row>
    <row r="2" spans="1:4" s="140" customFormat="1">
      <c r="A2" s="537" t="s">
        <v>452</v>
      </c>
      <c r="B2" s="539"/>
      <c r="C2" s="611"/>
    </row>
    <row r="3" spans="1:4" s="140" customFormat="1" ht="13.5" thickBot="1">
      <c r="A3" s="540"/>
      <c r="B3" s="541"/>
      <c r="C3" s="612"/>
    </row>
    <row r="4" spans="1:4" s="139" customFormat="1" ht="13.5" hidden="1" thickBot="1"/>
    <row r="5" spans="1:4" hidden="1">
      <c r="A5" s="537" t="s">
        <v>86</v>
      </c>
      <c r="B5" s="539"/>
      <c r="C5" s="611"/>
    </row>
    <row r="6" spans="1:4" ht="13.5" hidden="1" thickBot="1">
      <c r="A6" s="540"/>
      <c r="B6" s="541"/>
      <c r="C6" s="612"/>
      <c r="D6" s="138" t="s">
        <v>101</v>
      </c>
    </row>
    <row r="7" spans="1:4" s="139" customFormat="1" ht="13.5" hidden="1" thickBot="1">
      <c r="A7" s="558"/>
      <c r="B7" s="558"/>
      <c r="C7" s="610"/>
    </row>
    <row r="8" spans="1:4" s="140" customFormat="1" hidden="1">
      <c r="A8" s="10" t="s">
        <v>67</v>
      </c>
      <c r="B8" s="11"/>
      <c r="C8" s="12" t="str">
        <f>CONCATENATE('Интерактивный прайс-лист'!$E$23,$D$6,'Интерактивный прайс-лист'!$F$23,$D$6,'Интерактивный прайс-лист'!$G$23)</f>
        <v>1 марта 2012</v>
      </c>
    </row>
    <row r="9" spans="1:4" s="140" customFormat="1" ht="13.5" hidden="1" thickBot="1">
      <c r="A9" s="14" t="s">
        <v>383</v>
      </c>
      <c r="B9" s="15" t="s">
        <v>18</v>
      </c>
      <c r="C9" s="16">
        <f>'Интерактивный прайс-лист'!$F$26</f>
        <v>1</v>
      </c>
    </row>
    <row r="10" spans="1:4" s="139" customFormat="1"/>
    <row r="11" spans="1:4" ht="13.5" thickBot="1">
      <c r="A11" s="314"/>
      <c r="B11" s="314"/>
      <c r="C11" s="314"/>
      <c r="D11" s="314"/>
    </row>
    <row r="12" spans="1:4" ht="13.5" thickBot="1">
      <c r="A12" s="290" t="s">
        <v>64</v>
      </c>
      <c r="B12" s="294" t="s">
        <v>37</v>
      </c>
      <c r="C12" s="289" t="s">
        <v>65</v>
      </c>
      <c r="D12" s="314"/>
    </row>
    <row r="13" spans="1:4">
      <c r="A13" s="664" t="s">
        <v>445</v>
      </c>
      <c r="B13" s="279" t="s">
        <v>467</v>
      </c>
      <c r="C13" s="288">
        <f>'Интерактивный прайс-лист'!$F$26*VLOOKUP(B13,'для поиска'!$B$1:$C$585,2,0)</f>
        <v>35</v>
      </c>
      <c r="D13" s="314"/>
    </row>
    <row r="14" spans="1:4">
      <c r="A14" s="665"/>
      <c r="B14" s="151" t="s">
        <v>468</v>
      </c>
      <c r="C14" s="57">
        <f>'Интерактивный прайс-лист'!$F$26*VLOOKUP(B14,'для поиска'!$B$1:$C$585,2,0)</f>
        <v>39</v>
      </c>
      <c r="D14" s="314"/>
    </row>
    <row r="15" spans="1:4">
      <c r="A15" s="665"/>
      <c r="B15" s="151" t="s">
        <v>469</v>
      </c>
      <c r="C15" s="57">
        <f>'Интерактивный прайс-лист'!$F$26*VLOOKUP(B15,'для поиска'!$B$1:$C$585,2,0)</f>
        <v>65</v>
      </c>
      <c r="D15" s="314"/>
    </row>
    <row r="16" spans="1:4">
      <c r="A16" s="665"/>
      <c r="B16" s="151" t="s">
        <v>470</v>
      </c>
      <c r="C16" s="57">
        <f>'Интерактивный прайс-лист'!$F$26*VLOOKUP(B16,'для поиска'!$B$1:$C$585,2,0)</f>
        <v>122</v>
      </c>
      <c r="D16" s="314"/>
    </row>
    <row r="17" spans="1:4">
      <c r="A17" s="665"/>
      <c r="B17" s="151" t="s">
        <v>471</v>
      </c>
      <c r="C17" s="57">
        <f>'Интерактивный прайс-лист'!$F$26*VLOOKUP(B17,'для поиска'!$B$1:$C$585,2,0)</f>
        <v>134</v>
      </c>
      <c r="D17" s="314"/>
    </row>
    <row r="18" spans="1:4">
      <c r="A18" s="665"/>
      <c r="B18" s="151" t="s">
        <v>472</v>
      </c>
      <c r="C18" s="57">
        <f>'Интерактивный прайс-лист'!$F$26*VLOOKUP(B18,'для поиска'!$B$1:$C$585,2,0)</f>
        <v>160</v>
      </c>
      <c r="D18" s="314"/>
    </row>
    <row r="19" spans="1:4">
      <c r="A19" s="660" t="s">
        <v>446</v>
      </c>
      <c r="B19" s="295" t="s">
        <v>473</v>
      </c>
      <c r="C19" s="57">
        <f>'Интерактивный прайс-лист'!$F$26*VLOOKUP(B19,'для поиска'!$B$1:$C$585,2,0)</f>
        <v>219</v>
      </c>
      <c r="D19" s="314"/>
    </row>
    <row r="20" spans="1:4">
      <c r="A20" s="663"/>
      <c r="B20" s="295" t="s">
        <v>474</v>
      </c>
      <c r="C20" s="57">
        <f>'Интерактивный прайс-лист'!$F$26*VLOOKUP(B20,'для поиска'!$B$1:$C$585,2,0)</f>
        <v>337</v>
      </c>
      <c r="D20" s="314"/>
    </row>
    <row r="21" spans="1:4">
      <c r="A21" s="662"/>
      <c r="B21" s="295" t="s">
        <v>475</v>
      </c>
      <c r="C21" s="57">
        <f>'Интерактивный прайс-лист'!$F$26*VLOOKUP(B21,'для поиска'!$B$1:$C$585,2,0)</f>
        <v>369</v>
      </c>
      <c r="D21" s="314"/>
    </row>
    <row r="22" spans="1:4">
      <c r="A22" s="664" t="s">
        <v>447</v>
      </c>
      <c r="B22" s="279" t="s">
        <v>552</v>
      </c>
      <c r="C22" s="288">
        <f>'Интерактивный прайс-лист'!$F$26*VLOOKUP(B22,'для поиска'!$B$1:$C$585,2,0)</f>
        <v>53</v>
      </c>
      <c r="D22" s="314"/>
    </row>
    <row r="23" spans="1:4">
      <c r="A23" s="665"/>
      <c r="B23" s="151" t="s">
        <v>553</v>
      </c>
      <c r="C23" s="57">
        <f>'Интерактивный прайс-лист'!$F$26*VLOOKUP(B23,'для поиска'!$B$1:$C$585,2,0)</f>
        <v>63</v>
      </c>
      <c r="D23" s="314"/>
    </row>
    <row r="24" spans="1:4">
      <c r="A24" s="665"/>
      <c r="B24" s="151" t="s">
        <v>554</v>
      </c>
      <c r="C24" s="57">
        <f>'Интерактивный прайс-лист'!$F$26*VLOOKUP(B24,'для поиска'!$B$1:$C$585,2,0)</f>
        <v>83</v>
      </c>
      <c r="D24" s="314"/>
    </row>
    <row r="25" spans="1:4">
      <c r="A25" s="665"/>
      <c r="B25" s="151" t="s">
        <v>555</v>
      </c>
      <c r="C25" s="57">
        <f>'Интерактивный прайс-лист'!$F$26*VLOOKUP(B25,'для поиска'!$B$1:$C$585,2,0)</f>
        <v>191</v>
      </c>
      <c r="D25" s="314"/>
    </row>
    <row r="26" spans="1:4">
      <c r="A26" s="665"/>
      <c r="B26" s="295" t="s">
        <v>677</v>
      </c>
      <c r="C26" s="57">
        <f>'Интерактивный прайс-лист'!$F$26*VLOOKUP(B26,'для поиска'!$B$1:$C$585,2,0)</f>
        <v>239</v>
      </c>
      <c r="D26" s="314"/>
    </row>
    <row r="27" spans="1:4">
      <c r="A27" s="667" t="s">
        <v>448</v>
      </c>
      <c r="B27" s="295" t="s">
        <v>556</v>
      </c>
      <c r="C27" s="57">
        <f>'Интерактивный прайс-лист'!$F$26*VLOOKUP(B27,'для поиска'!$B$1:$C$585,2,0)</f>
        <v>254</v>
      </c>
      <c r="D27" s="314"/>
    </row>
    <row r="28" spans="1:4">
      <c r="A28" s="668"/>
      <c r="B28" s="295" t="s">
        <v>557</v>
      </c>
      <c r="C28" s="57">
        <f>'Интерактивный прайс-лист'!$F$26*VLOOKUP(B28,'для поиска'!$B$1:$C$585,2,0)</f>
        <v>377</v>
      </c>
      <c r="D28" s="314"/>
    </row>
    <row r="29" spans="1:4">
      <c r="A29" s="667" t="s">
        <v>476</v>
      </c>
      <c r="B29" s="295" t="s">
        <v>676</v>
      </c>
      <c r="C29" s="57">
        <f>'Интерактивный прайс-лист'!$F$26*VLOOKUP(B29,'для поиска'!$B$1:$C$585,2,0)</f>
        <v>970</v>
      </c>
      <c r="D29" s="314"/>
    </row>
    <row r="30" spans="1:4">
      <c r="A30" s="669"/>
      <c r="B30" s="295" t="s">
        <v>547</v>
      </c>
      <c r="C30" s="57">
        <f>'Интерактивный прайс-лист'!$F$26*VLOOKUP(B30,'для поиска'!$B$1:$C$585,2,0)</f>
        <v>1053</v>
      </c>
      <c r="D30" s="314"/>
    </row>
    <row r="31" spans="1:4">
      <c r="A31" s="669"/>
      <c r="B31" s="295" t="s">
        <v>548</v>
      </c>
      <c r="C31" s="57">
        <f>'Интерактивный прайс-лист'!$F$26*VLOOKUP(B31,'для поиска'!$B$1:$C$585,2,0)</f>
        <v>1593</v>
      </c>
      <c r="D31" s="314"/>
    </row>
    <row r="32" spans="1:4">
      <c r="A32" s="669"/>
      <c r="B32" s="295" t="s">
        <v>549</v>
      </c>
      <c r="C32" s="57">
        <f>'Интерактивный прайс-лист'!$F$26*VLOOKUP(B32,'для поиска'!$B$1:$C$585,2,0)</f>
        <v>2210</v>
      </c>
      <c r="D32" s="314"/>
    </row>
    <row r="33" spans="1:4">
      <c r="A33" s="669"/>
      <c r="B33" s="295" t="s">
        <v>550</v>
      </c>
      <c r="C33" s="57">
        <f>'Интерактивный прайс-лист'!$F$26*VLOOKUP(B33,'для поиска'!$B$1:$C$585,2,0)</f>
        <v>1104</v>
      </c>
      <c r="D33" s="314"/>
    </row>
    <row r="34" spans="1:4">
      <c r="A34" s="668"/>
      <c r="B34" s="295" t="s">
        <v>551</v>
      </c>
      <c r="C34" s="57">
        <f>'Интерактивный прайс-лист'!$F$26*VLOOKUP(B34,'для поиска'!$B$1:$C$585,2,0)</f>
        <v>1645</v>
      </c>
      <c r="D34" s="314"/>
    </row>
    <row r="35" spans="1:4">
      <c r="A35" s="666" t="s">
        <v>50</v>
      </c>
      <c r="B35" s="284" t="s">
        <v>12</v>
      </c>
      <c r="C35" s="57">
        <f>'Интерактивный прайс-лист'!$F$26*VLOOKUP(B35,'для поиска'!$B$1:$C$585,2,0)</f>
        <v>30</v>
      </c>
      <c r="D35" s="314"/>
    </row>
    <row r="36" spans="1:4">
      <c r="A36" s="663"/>
      <c r="B36" s="295" t="s">
        <v>558</v>
      </c>
      <c r="C36" s="57">
        <f>'Интерактивный прайс-лист'!$F$26*VLOOKUP(B36,'для поиска'!$B$1:$C$585,2,0)</f>
        <v>99</v>
      </c>
      <c r="D36" s="314"/>
    </row>
    <row r="37" spans="1:4">
      <c r="A37" s="663"/>
      <c r="B37" s="295" t="s">
        <v>232</v>
      </c>
      <c r="C37" s="57">
        <f>'Интерактивный прайс-лист'!$F$26*VLOOKUP(B37,'для поиска'!$B$1:$C$585,2,0)</f>
        <v>39</v>
      </c>
      <c r="D37" s="314"/>
    </row>
    <row r="38" spans="1:4">
      <c r="A38" s="662"/>
      <c r="B38" s="295" t="s">
        <v>441</v>
      </c>
      <c r="C38" s="57">
        <f>'Интерактивный прайс-лист'!$F$26*VLOOKUP(B38,'для поиска'!$B$1:$C$585,2,0)</f>
        <v>101</v>
      </c>
      <c r="D38" s="314"/>
    </row>
    <row r="39" spans="1:4" ht="25.5">
      <c r="A39" s="292" t="s">
        <v>483</v>
      </c>
      <c r="B39" s="295" t="s">
        <v>439</v>
      </c>
      <c r="C39" s="57">
        <f>'Интерактивный прайс-лист'!$F$26*VLOOKUP(B39,'для поиска'!$B$1:$C$585,2,0)</f>
        <v>26</v>
      </c>
      <c r="D39" s="314"/>
    </row>
    <row r="40" spans="1:4">
      <c r="A40" s="292" t="s">
        <v>482</v>
      </c>
      <c r="B40" s="295" t="s">
        <v>440</v>
      </c>
      <c r="C40" s="57">
        <f>'Интерактивный прайс-лист'!$F$26*VLOOKUP(B40,'для поиска'!$B$1:$C$585,2,0)</f>
        <v>26</v>
      </c>
      <c r="D40" s="314"/>
    </row>
    <row r="41" spans="1:4">
      <c r="A41" s="660" t="s">
        <v>374</v>
      </c>
      <c r="B41" s="295" t="s">
        <v>559</v>
      </c>
      <c r="C41" s="57">
        <f>'Интерактивный прайс-лист'!$F$26*VLOOKUP(B41,'для поиска'!$B$1:$C$585,2,0)</f>
        <v>335</v>
      </c>
      <c r="D41" s="314"/>
    </row>
    <row r="42" spans="1:4">
      <c r="A42" s="661"/>
      <c r="B42" s="295" t="s">
        <v>560</v>
      </c>
      <c r="C42" s="57">
        <f>'Интерактивный прайс-лист'!$F$26*VLOOKUP(B42,'для поиска'!$B$1:$C$585,2,0)</f>
        <v>554</v>
      </c>
      <c r="D42" s="314"/>
    </row>
    <row r="43" spans="1:4">
      <c r="A43" s="662"/>
      <c r="B43" s="295" t="s">
        <v>561</v>
      </c>
      <c r="C43" s="57">
        <f>'Интерактивный прайс-лист'!$F$26*VLOOKUP(B43,'для поиска'!$B$1:$C$585,2,0)</f>
        <v>586</v>
      </c>
      <c r="D43" s="314"/>
    </row>
    <row r="44" spans="1:4">
      <c r="A44" s="292" t="s">
        <v>375</v>
      </c>
      <c r="B44" s="295" t="s">
        <v>354</v>
      </c>
      <c r="C44" s="57">
        <f>'Интерактивный прайс-лист'!$F$26*VLOOKUP(B44,'для поиска'!$B$1:$C$585,2,0)</f>
        <v>81</v>
      </c>
      <c r="D44" s="314"/>
    </row>
    <row r="45" spans="1:4">
      <c r="A45" s="291" t="s">
        <v>122</v>
      </c>
      <c r="B45" s="284" t="s">
        <v>15</v>
      </c>
      <c r="C45" s="57">
        <f>'Интерактивный прайс-лист'!$F$26*VLOOKUP(B45,'для поиска'!$B$1:$C$585,2,0)</f>
        <v>103</v>
      </c>
      <c r="D45" s="314"/>
    </row>
    <row r="46" spans="1:4">
      <c r="A46" s="292" t="s">
        <v>231</v>
      </c>
      <c r="B46" s="295" t="s">
        <v>16</v>
      </c>
      <c r="C46" s="57">
        <f>'Интерактивный прайс-лист'!$F$26*VLOOKUP(B46,'для поиска'!$B$1:$C$585,2,0)</f>
        <v>51</v>
      </c>
      <c r="D46" s="314"/>
    </row>
    <row r="47" spans="1:4">
      <c r="A47" s="292" t="s">
        <v>230</v>
      </c>
      <c r="B47" s="295" t="s">
        <v>227</v>
      </c>
      <c r="C47" s="57">
        <f>'Интерактивный прайс-лист'!$F$26*VLOOKUP(B47,'для поиска'!$B$1:$C$585,2,0)</f>
        <v>181</v>
      </c>
      <c r="D47" s="314"/>
    </row>
    <row r="48" spans="1:4">
      <c r="A48" s="292" t="s">
        <v>477</v>
      </c>
      <c r="B48" s="295" t="s">
        <v>466</v>
      </c>
      <c r="C48" s="57">
        <f>'Интерактивный прайс-лист'!$F$26*VLOOKUP(B48,'для поиска'!$B$1:$C$585,2,0)</f>
        <v>142</v>
      </c>
      <c r="D48" s="314"/>
    </row>
    <row r="49" spans="1:5">
      <c r="A49" s="292" t="s">
        <v>478</v>
      </c>
      <c r="B49" s="295" t="s">
        <v>442</v>
      </c>
      <c r="C49" s="57">
        <f>'Интерактивный прайс-лист'!$F$26*VLOOKUP(B49,'для поиска'!$B$1:$C$585,2,0)</f>
        <v>225</v>
      </c>
      <c r="D49" s="314"/>
    </row>
    <row r="50" spans="1:5">
      <c r="A50" s="292" t="s">
        <v>479</v>
      </c>
      <c r="B50" s="295" t="s">
        <v>443</v>
      </c>
      <c r="C50" s="57">
        <f>'Интерактивный прайс-лист'!$F$26*VLOOKUP(B50,'для поиска'!$B$1:$C$585,2,0)</f>
        <v>205</v>
      </c>
      <c r="D50" s="314"/>
    </row>
    <row r="51" spans="1:5">
      <c r="A51" s="292" t="s">
        <v>480</v>
      </c>
      <c r="B51" s="295" t="s">
        <v>444</v>
      </c>
      <c r="C51" s="57">
        <f>'Интерактивный прайс-лист'!$F$26*VLOOKUP(B51,'для поиска'!$B$1:$C$585,2,0)</f>
        <v>81</v>
      </c>
      <c r="D51" s="314"/>
    </row>
    <row r="52" spans="1:5">
      <c r="A52" s="292" t="s">
        <v>267</v>
      </c>
      <c r="B52" s="392" t="s">
        <v>450</v>
      </c>
      <c r="C52" s="57">
        <f>'Интерактивный прайс-лист'!$F$26*VLOOKUP(B52,'для поиска'!$B$1:$C$585,2,0)</f>
        <v>3104</v>
      </c>
      <c r="D52" s="314"/>
    </row>
    <row r="53" spans="1:5" ht="25.5">
      <c r="A53" s="292" t="s">
        <v>481</v>
      </c>
      <c r="B53" s="392" t="s">
        <v>451</v>
      </c>
      <c r="C53" s="57">
        <f>'Интерактивный прайс-лист'!$F$26*VLOOKUP(B53,'для поиска'!$B$1:$C$585,2,0)</f>
        <v>1974</v>
      </c>
      <c r="D53" s="314"/>
    </row>
    <row r="54" spans="1:5">
      <c r="A54" s="292" t="s">
        <v>376</v>
      </c>
      <c r="B54" s="295" t="s">
        <v>355</v>
      </c>
      <c r="C54" s="57">
        <f>'Интерактивный прайс-лист'!$F$26*VLOOKUP(B54,'для поиска'!$B$1:$C$585,2,0)</f>
        <v>367</v>
      </c>
      <c r="D54" s="314"/>
    </row>
    <row r="55" spans="1:5">
      <c r="A55" s="292" t="s">
        <v>256</v>
      </c>
      <c r="B55" s="295" t="s">
        <v>252</v>
      </c>
      <c r="C55" s="57">
        <f>'Интерактивный прайс-лист'!$F$26*VLOOKUP(B55,'для поиска'!$B$1:$C$585,2,0)</f>
        <v>41</v>
      </c>
      <c r="D55" s="336"/>
      <c r="E55" s="189"/>
    </row>
    <row r="56" spans="1:5">
      <c r="A56" s="292" t="s">
        <v>257</v>
      </c>
      <c r="B56" s="295" t="s">
        <v>449</v>
      </c>
      <c r="C56" s="57">
        <f>'Интерактивный прайс-лист'!$F$26*VLOOKUP(B56,'для поиска'!$B$1:$C$585,2,0)</f>
        <v>2936</v>
      </c>
      <c r="D56" s="336"/>
      <c r="E56" s="189"/>
    </row>
    <row r="57" spans="1:5">
      <c r="A57" s="292" t="s">
        <v>228</v>
      </c>
      <c r="B57" s="295" t="s">
        <v>229</v>
      </c>
      <c r="C57" s="57">
        <f>'Интерактивный прайс-лист'!$F$26*VLOOKUP(B57,'для поиска'!$B$1:$C$585,2,0)</f>
        <v>1327</v>
      </c>
      <c r="D57" s="314"/>
    </row>
    <row r="58" spans="1:5">
      <c r="A58" s="292" t="s">
        <v>258</v>
      </c>
      <c r="B58" s="295" t="s">
        <v>253</v>
      </c>
      <c r="C58" s="57">
        <f>'Интерактивный прайс-лист'!$F$26*VLOOKUP(B58,'для поиска'!$B$1:$C$585,2,0)</f>
        <v>97</v>
      </c>
      <c r="D58" s="336"/>
      <c r="E58" s="189"/>
    </row>
    <row r="59" spans="1:5">
      <c r="A59" s="292" t="s">
        <v>255</v>
      </c>
      <c r="B59" s="295" t="s">
        <v>251</v>
      </c>
      <c r="C59" s="57">
        <f>'Интерактивный прайс-лист'!$F$26*VLOOKUP(B59,'для поиска'!$B$1:$C$585,2,0)</f>
        <v>49</v>
      </c>
      <c r="D59" s="314"/>
    </row>
    <row r="60" spans="1:5">
      <c r="A60" s="349" t="s">
        <v>380</v>
      </c>
      <c r="B60" s="295" t="s">
        <v>356</v>
      </c>
      <c r="C60" s="57">
        <f>'Интерактивный прайс-лист'!$F$26*VLOOKUP(B60,'для поиска'!$B$1:$C$585,2,0)</f>
        <v>89</v>
      </c>
      <c r="D60" s="314"/>
    </row>
    <row r="61" spans="1:5" ht="13.5" thickBot="1">
      <c r="A61" s="293" t="s">
        <v>254</v>
      </c>
      <c r="B61" s="296" t="s">
        <v>250</v>
      </c>
      <c r="C61" s="4">
        <f>'Интерактивный прайс-лист'!$F$26*VLOOKUP(B61,'для поиска'!$B$1:$C$585,2,0)</f>
        <v>286</v>
      </c>
      <c r="D61" s="314"/>
    </row>
    <row r="62" spans="1:5">
      <c r="A62" s="336"/>
      <c r="B62" s="336"/>
      <c r="C62" s="336"/>
      <c r="D62" s="336"/>
      <c r="E62" s="189"/>
    </row>
    <row r="63" spans="1:5">
      <c r="A63" s="314"/>
      <c r="B63" s="314"/>
      <c r="C63" s="314"/>
      <c r="D63" s="314"/>
    </row>
    <row r="64" spans="1:5">
      <c r="A64" s="314"/>
      <c r="B64" s="314"/>
      <c r="C64" s="314"/>
      <c r="D64" s="314"/>
    </row>
  </sheetData>
  <sheetProtection password="CC0B" sheet="1" objects="1" scenarios="1"/>
  <customSheetViews>
    <customSheetView guid="{3A092BD9-6659-4452-96E0-C67775D68B1A}" showRuler="0">
      <selection activeCell="E8" sqref="E8"/>
      <pageMargins left="0.75" right="0.75" top="1" bottom="1" header="0.5" footer="0.5"/>
      <headerFooter alignWithMargins="0"/>
    </customSheetView>
  </customSheetViews>
  <mergeCells count="11">
    <mergeCell ref="A41:A43"/>
    <mergeCell ref="A1:C1"/>
    <mergeCell ref="A2:C3"/>
    <mergeCell ref="A19:A21"/>
    <mergeCell ref="A5:C6"/>
    <mergeCell ref="A7:C7"/>
    <mergeCell ref="A13:A18"/>
    <mergeCell ref="A35:A38"/>
    <mergeCell ref="A22:A26"/>
    <mergeCell ref="A27:A28"/>
    <mergeCell ref="A29:A34"/>
  </mergeCells>
  <phoneticPr fontId="3" type="noConversion"/>
  <pageMargins left="0.75" right="0.75" top="1" bottom="1" header="0.5" footer="0.5"/>
  <pageSetup paperSize="9" scale="7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9"/>
  <sheetViews>
    <sheetView view="pageBreakPreview" zoomScale="85" zoomScaleNormal="75" zoomScaleSheetLayoutView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2" sqref="A22:C22"/>
    </sheetView>
  </sheetViews>
  <sheetFormatPr defaultRowHeight="12.75"/>
  <cols>
    <col min="1" max="1" width="26" style="8" customWidth="1"/>
    <col min="2" max="2" width="30.140625" style="8" customWidth="1"/>
    <col min="3" max="3" width="13.85546875" style="8" bestFit="1" customWidth="1"/>
    <col min="4" max="6" width="16.28515625" style="8" bestFit="1" customWidth="1"/>
    <col min="7" max="11" width="16.5703125" style="8" bestFit="1" customWidth="1"/>
    <col min="12" max="12" width="16.5703125" style="376" bestFit="1" customWidth="1"/>
    <col min="13" max="14" width="16.5703125" style="8" bestFit="1" customWidth="1"/>
    <col min="15" max="15" width="17.7109375" style="8" bestFit="1" customWidth="1"/>
    <col min="16" max="16" width="17.7109375" style="8" customWidth="1"/>
    <col min="17" max="19" width="17.7109375" style="8" bestFit="1" customWidth="1"/>
    <col min="20" max="23" width="14.85546875" style="46" customWidth="1"/>
    <col min="24" max="28" width="9.140625" style="46"/>
    <col min="29" max="16384" width="9.140625" style="8"/>
  </cols>
  <sheetData>
    <row r="1" spans="1:28" s="9" customFormat="1" ht="13.5" thickBot="1">
      <c r="A1" s="558"/>
      <c r="B1" s="558"/>
      <c r="C1" s="610"/>
      <c r="D1" s="657" t="s">
        <v>68</v>
      </c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8"/>
      <c r="T1" s="47"/>
      <c r="U1" s="47"/>
      <c r="V1" s="47"/>
      <c r="W1" s="47"/>
      <c r="X1" s="47"/>
      <c r="Y1" s="47"/>
      <c r="Z1" s="47"/>
      <c r="AA1" s="47"/>
      <c r="AB1" s="47"/>
    </row>
    <row r="2" spans="1:28" s="13" customFormat="1">
      <c r="A2" s="537" t="s">
        <v>94</v>
      </c>
      <c r="B2" s="539"/>
      <c r="C2" s="611"/>
      <c r="D2" s="569">
        <v>12</v>
      </c>
      <c r="E2" s="571">
        <v>20</v>
      </c>
      <c r="F2" s="571">
        <v>25</v>
      </c>
      <c r="G2" s="571">
        <v>30</v>
      </c>
      <c r="H2" s="571">
        <v>38</v>
      </c>
      <c r="I2" s="571">
        <v>43</v>
      </c>
      <c r="J2" s="571">
        <v>48</v>
      </c>
      <c r="K2" s="571">
        <v>57</v>
      </c>
      <c r="L2" s="571">
        <v>65</v>
      </c>
      <c r="M2" s="571">
        <v>78</v>
      </c>
      <c r="N2" s="700">
        <v>89</v>
      </c>
      <c r="O2" s="686">
        <v>112</v>
      </c>
      <c r="P2" s="686">
        <v>120</v>
      </c>
      <c r="Q2" s="695">
        <v>140</v>
      </c>
      <c r="R2" s="686">
        <v>158</v>
      </c>
      <c r="S2" s="684">
        <v>200</v>
      </c>
      <c r="T2" s="48"/>
      <c r="U2" s="48"/>
      <c r="V2" s="48"/>
      <c r="W2" s="48"/>
      <c r="X2" s="48"/>
      <c r="Y2" s="48"/>
      <c r="Z2" s="48"/>
      <c r="AA2" s="48"/>
      <c r="AB2" s="48"/>
    </row>
    <row r="3" spans="1:28" s="13" customFormat="1" ht="13.5" thickBot="1">
      <c r="A3" s="540"/>
      <c r="B3" s="541"/>
      <c r="C3" s="612"/>
      <c r="D3" s="570"/>
      <c r="E3" s="572"/>
      <c r="F3" s="572"/>
      <c r="G3" s="572"/>
      <c r="H3" s="572"/>
      <c r="I3" s="572"/>
      <c r="J3" s="572"/>
      <c r="K3" s="572"/>
      <c r="L3" s="572"/>
      <c r="M3" s="572"/>
      <c r="N3" s="701"/>
      <c r="O3" s="687"/>
      <c r="P3" s="687"/>
      <c r="Q3" s="696"/>
      <c r="R3" s="687"/>
      <c r="S3" s="685"/>
      <c r="T3" s="48"/>
      <c r="U3" s="48"/>
      <c r="V3" s="48"/>
      <c r="W3" s="48"/>
      <c r="X3" s="48"/>
      <c r="Y3" s="48"/>
      <c r="Z3" s="48"/>
      <c r="AA3" s="48"/>
      <c r="AB3" s="48"/>
    </row>
    <row r="4" spans="1:28" s="9" customFormat="1" ht="10.5" customHeight="1">
      <c r="L4" s="371"/>
      <c r="T4" s="47"/>
      <c r="U4" s="47"/>
      <c r="V4" s="47"/>
      <c r="W4" s="47"/>
      <c r="X4" s="47"/>
      <c r="Y4" s="47"/>
      <c r="Z4" s="47"/>
      <c r="AA4" s="47"/>
      <c r="AB4" s="47"/>
    </row>
    <row r="5" spans="1:28" hidden="1">
      <c r="A5" s="537" t="s">
        <v>94</v>
      </c>
      <c r="B5" s="539"/>
      <c r="C5" s="611"/>
      <c r="G5" s="46"/>
      <c r="H5" s="46"/>
      <c r="I5" s="46"/>
      <c r="J5" s="46"/>
      <c r="K5" s="46"/>
      <c r="L5" s="372"/>
      <c r="M5" s="46"/>
    </row>
    <row r="6" spans="1:28" ht="13.5" hidden="1" thickBot="1">
      <c r="A6" s="540"/>
      <c r="B6" s="541"/>
      <c r="C6" s="612"/>
      <c r="D6" s="8" t="s">
        <v>101</v>
      </c>
      <c r="G6" s="46"/>
      <c r="H6" s="46"/>
      <c r="I6" s="46"/>
      <c r="J6" s="46"/>
      <c r="K6" s="46"/>
      <c r="L6" s="372"/>
      <c r="M6" s="46"/>
    </row>
    <row r="7" spans="1:28" s="9" customFormat="1" ht="13.5" hidden="1" thickBot="1">
      <c r="A7" s="558"/>
      <c r="B7" s="558"/>
      <c r="C7" s="610"/>
      <c r="D7" s="657" t="s">
        <v>68</v>
      </c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8"/>
      <c r="T7" s="47"/>
      <c r="U7" s="47"/>
      <c r="V7" s="47"/>
      <c r="W7" s="47"/>
      <c r="X7" s="47"/>
      <c r="Y7" s="47"/>
      <c r="Z7" s="47"/>
      <c r="AA7" s="47"/>
      <c r="AB7" s="47"/>
    </row>
    <row r="8" spans="1:28" s="13" customFormat="1" hidden="1">
      <c r="A8" s="10" t="s">
        <v>67</v>
      </c>
      <c r="B8" s="11"/>
      <c r="C8" s="12" t="str">
        <f>CONCATENATE('Интерактивный прайс-лист'!$E$23,$D$6,'Интерактивный прайс-лист'!$F$23,$D$6,'Интерактивный прайс-лист'!$G$23)</f>
        <v>1 марта 2012</v>
      </c>
      <c r="D8" s="569">
        <v>12</v>
      </c>
      <c r="E8" s="571">
        <v>20</v>
      </c>
      <c r="F8" s="571">
        <v>25</v>
      </c>
      <c r="G8" s="571">
        <v>30</v>
      </c>
      <c r="H8" s="571">
        <v>38</v>
      </c>
      <c r="I8" s="571">
        <v>43</v>
      </c>
      <c r="J8" s="571">
        <v>48</v>
      </c>
      <c r="K8" s="571">
        <v>57</v>
      </c>
      <c r="L8" s="571">
        <v>65</v>
      </c>
      <c r="M8" s="571">
        <v>78</v>
      </c>
      <c r="N8" s="700">
        <v>89</v>
      </c>
      <c r="O8" s="686">
        <v>112</v>
      </c>
      <c r="P8" s="686">
        <v>120</v>
      </c>
      <c r="Q8" s="695">
        <v>140</v>
      </c>
      <c r="R8" s="686">
        <v>158</v>
      </c>
      <c r="S8" s="684">
        <v>200</v>
      </c>
      <c r="T8" s="48"/>
      <c r="U8" s="48"/>
      <c r="V8" s="48"/>
      <c r="W8" s="48"/>
      <c r="X8" s="48"/>
      <c r="Y8" s="48"/>
      <c r="Z8" s="48"/>
      <c r="AA8" s="48"/>
      <c r="AB8" s="48"/>
    </row>
    <row r="9" spans="1:28" s="13" customFormat="1" ht="13.5" hidden="1" thickBot="1">
      <c r="A9" s="14" t="s">
        <v>383</v>
      </c>
      <c r="B9" s="15" t="s">
        <v>18</v>
      </c>
      <c r="C9" s="16">
        <f>'Интерактивный прайс-лист'!$F$26</f>
        <v>1</v>
      </c>
      <c r="D9" s="570"/>
      <c r="E9" s="572"/>
      <c r="F9" s="572"/>
      <c r="G9" s="572"/>
      <c r="H9" s="572"/>
      <c r="I9" s="572"/>
      <c r="J9" s="572"/>
      <c r="K9" s="572"/>
      <c r="L9" s="572"/>
      <c r="M9" s="572"/>
      <c r="N9" s="701"/>
      <c r="O9" s="687"/>
      <c r="P9" s="687"/>
      <c r="Q9" s="696"/>
      <c r="R9" s="687"/>
      <c r="S9" s="685"/>
      <c r="T9" s="48"/>
      <c r="U9" s="48"/>
      <c r="V9" s="48"/>
      <c r="W9" s="48"/>
      <c r="X9" s="48"/>
      <c r="Y9" s="48"/>
      <c r="Z9" s="48"/>
      <c r="AA9" s="48"/>
      <c r="AB9" s="48"/>
    </row>
    <row r="10" spans="1:28" s="9" customFormat="1" hidden="1">
      <c r="L10" s="371"/>
      <c r="T10" s="47"/>
      <c r="U10" s="47"/>
      <c r="V10" s="47"/>
      <c r="W10" s="47"/>
      <c r="X10" s="47"/>
      <c r="Y10" s="47"/>
      <c r="Z10" s="47"/>
      <c r="AA10" s="47"/>
      <c r="AB10" s="47"/>
    </row>
    <row r="11" spans="1:28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73"/>
      <c r="M11" s="303"/>
      <c r="N11" s="303"/>
      <c r="O11" s="303"/>
      <c r="P11" s="303"/>
      <c r="Q11" s="303"/>
      <c r="R11" s="303"/>
      <c r="S11" s="303"/>
    </row>
    <row r="12" spans="1:28" ht="13.5" thickBot="1">
      <c r="A12" s="676" t="s">
        <v>95</v>
      </c>
      <c r="B12" s="676"/>
      <c r="C12" s="676"/>
      <c r="D12" s="303"/>
      <c r="E12" s="303"/>
      <c r="F12" s="303"/>
      <c r="G12" s="303"/>
      <c r="H12" s="303"/>
      <c r="I12" s="303"/>
      <c r="J12" s="304"/>
      <c r="K12" s="303"/>
      <c r="L12" s="373"/>
      <c r="M12" s="303"/>
      <c r="N12" s="303"/>
      <c r="O12" s="303"/>
      <c r="P12" s="303"/>
      <c r="Q12" s="303"/>
      <c r="R12" s="303"/>
      <c r="S12" s="303"/>
    </row>
    <row r="13" spans="1:28">
      <c r="A13" s="698" t="s">
        <v>37</v>
      </c>
      <c r="B13" s="699"/>
      <c r="C13" s="190"/>
      <c r="D13" s="298"/>
      <c r="E13" s="143"/>
      <c r="F13" s="143"/>
      <c r="G13" s="143" t="s">
        <v>233</v>
      </c>
      <c r="H13" s="143" t="s">
        <v>234</v>
      </c>
      <c r="I13" s="143" t="s">
        <v>235</v>
      </c>
      <c r="J13" s="144" t="s">
        <v>236</v>
      </c>
      <c r="K13" s="303"/>
      <c r="L13" s="373"/>
      <c r="M13" s="303"/>
      <c r="N13" s="303"/>
      <c r="O13" s="303"/>
      <c r="P13" s="303"/>
      <c r="Q13" s="303"/>
      <c r="R13" s="303"/>
      <c r="S13" s="303"/>
    </row>
    <row r="14" spans="1:28" ht="13.5" thickBot="1">
      <c r="A14" s="191" t="s">
        <v>62</v>
      </c>
      <c r="B14" s="192"/>
      <c r="C14" s="192"/>
      <c r="D14" s="337"/>
      <c r="E14" s="157"/>
      <c r="F14" s="157"/>
      <c r="G14" s="157" t="s">
        <v>121</v>
      </c>
      <c r="H14" s="157" t="s">
        <v>121</v>
      </c>
      <c r="I14" s="157" t="s">
        <v>121</v>
      </c>
      <c r="J14" s="193" t="s">
        <v>121</v>
      </c>
      <c r="K14" s="303"/>
      <c r="L14" s="373"/>
      <c r="M14" s="303"/>
      <c r="N14" s="303"/>
      <c r="O14" s="303"/>
      <c r="P14" s="303"/>
      <c r="Q14" s="303"/>
      <c r="R14" s="303"/>
      <c r="S14" s="303"/>
    </row>
    <row r="15" spans="1:28">
      <c r="A15" s="707" t="s">
        <v>21</v>
      </c>
      <c r="B15" s="162" t="s">
        <v>23</v>
      </c>
      <c r="C15" s="194" t="s">
        <v>22</v>
      </c>
      <c r="D15" s="282"/>
      <c r="E15" s="162"/>
      <c r="F15" s="162"/>
      <c r="G15" s="201">
        <v>3</v>
      </c>
      <c r="H15" s="201">
        <v>3.7</v>
      </c>
      <c r="I15" s="201">
        <v>4.0999999999999996</v>
      </c>
      <c r="J15" s="202">
        <v>4.5</v>
      </c>
      <c r="K15" s="303"/>
      <c r="L15" s="373"/>
      <c r="M15" s="303"/>
      <c r="N15" s="303"/>
      <c r="O15" s="303"/>
      <c r="P15" s="303"/>
      <c r="Q15" s="303"/>
      <c r="R15" s="303"/>
      <c r="S15" s="303"/>
    </row>
    <row r="16" spans="1:28">
      <c r="A16" s="708"/>
      <c r="B16" s="185" t="s">
        <v>24</v>
      </c>
      <c r="C16" s="195" t="s">
        <v>22</v>
      </c>
      <c r="D16" s="284"/>
      <c r="E16" s="185"/>
      <c r="F16" s="185"/>
      <c r="G16" s="164">
        <v>4</v>
      </c>
      <c r="H16" s="164">
        <v>5.0999999999999996</v>
      </c>
      <c r="I16" s="164">
        <v>5.6</v>
      </c>
      <c r="J16" s="165">
        <v>6</v>
      </c>
      <c r="K16" s="303"/>
      <c r="L16" s="373"/>
      <c r="M16" s="303"/>
      <c r="N16" s="303"/>
      <c r="O16" s="303"/>
      <c r="P16" s="303"/>
      <c r="Q16" s="303"/>
      <c r="R16" s="303"/>
      <c r="S16" s="303"/>
    </row>
    <row r="17" spans="1:19">
      <c r="A17" s="393" t="s">
        <v>100</v>
      </c>
      <c r="B17" s="394" t="s">
        <v>722</v>
      </c>
      <c r="C17" s="196" t="s">
        <v>17</v>
      </c>
      <c r="D17" s="56"/>
      <c r="E17" s="69"/>
      <c r="F17" s="69"/>
      <c r="G17" s="69">
        <f>'Интерактивный прайс-лист'!$F$26*VLOOKUP(G13,'для поиска'!$B$1:$C$426,2,0)</f>
        <v>505</v>
      </c>
      <c r="H17" s="69">
        <f>'Интерактивный прайс-лист'!$F$26*VLOOKUP(H13,'для поиска'!$B$1:$C$426,2,0)</f>
        <v>531</v>
      </c>
      <c r="I17" s="69">
        <f>'Интерактивный прайс-лист'!$F$26*VLOOKUP(I13,'для поиска'!$B$1:$C$426,2,0)</f>
        <v>557</v>
      </c>
      <c r="J17" s="57">
        <f>'Интерактивный прайс-лист'!$F$26*VLOOKUP(J13,'для поиска'!$B$1:$C$426,2,0)</f>
        <v>580</v>
      </c>
      <c r="K17" s="303"/>
      <c r="L17" s="373"/>
      <c r="M17" s="303"/>
      <c r="N17" s="303"/>
      <c r="O17" s="303"/>
      <c r="P17" s="303"/>
      <c r="Q17" s="303"/>
      <c r="R17" s="303"/>
      <c r="S17" s="303"/>
    </row>
    <row r="18" spans="1:19" ht="13.5" thickBot="1">
      <c r="A18" s="674" t="s">
        <v>272</v>
      </c>
      <c r="B18" s="697"/>
      <c r="C18" s="197" t="s">
        <v>17</v>
      </c>
      <c r="D18" s="2"/>
      <c r="E18" s="3"/>
      <c r="F18" s="3"/>
      <c r="G18" s="3">
        <f>'Интерактивный прайс-лист'!$F$26*VLOOKUP(G14,'для поиска'!$B$1:$C$426,2,0)</f>
        <v>202</v>
      </c>
      <c r="H18" s="3">
        <f>'Интерактивный прайс-лист'!$F$26*VLOOKUP(H14,'для поиска'!$B$1:$C$426,2,0)</f>
        <v>202</v>
      </c>
      <c r="I18" s="3">
        <f>'Интерактивный прайс-лист'!$F$26*VLOOKUP(I14,'для поиска'!$B$1:$C$426,2,0)</f>
        <v>202</v>
      </c>
      <c r="J18" s="4">
        <f>'Интерактивный прайс-лист'!$F$26*VLOOKUP(J14,'для поиска'!$B$1:$C$426,2,0)</f>
        <v>202</v>
      </c>
      <c r="K18" s="303"/>
      <c r="L18" s="373"/>
      <c r="M18" s="303"/>
      <c r="N18" s="303"/>
      <c r="O18" s="303"/>
      <c r="P18" s="303"/>
      <c r="Q18" s="303"/>
      <c r="R18" s="303"/>
      <c r="S18" s="303"/>
    </row>
    <row r="19" spans="1:19">
      <c r="A19" s="303" t="s">
        <v>35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73"/>
      <c r="M19" s="303"/>
      <c r="N19" s="303"/>
      <c r="O19" s="303"/>
      <c r="P19" s="303"/>
      <c r="Q19" s="303"/>
      <c r="R19" s="303"/>
      <c r="S19" s="303"/>
    </row>
    <row r="20" spans="1:19">
      <c r="A20" s="303"/>
      <c r="B20" s="303"/>
      <c r="C20" s="303"/>
      <c r="D20" s="303"/>
      <c r="E20" s="303"/>
      <c r="F20" s="303"/>
      <c r="G20" s="303"/>
      <c r="H20" s="303"/>
      <c r="I20" s="303"/>
      <c r="J20" s="303"/>
      <c r="K20" s="303"/>
      <c r="L20" s="373"/>
      <c r="M20" s="303"/>
      <c r="N20" s="303"/>
      <c r="O20" s="303"/>
      <c r="P20" s="303"/>
      <c r="Q20" s="303"/>
      <c r="R20" s="303"/>
      <c r="S20" s="303"/>
    </row>
    <row r="21" spans="1:19">
      <c r="A21" s="303"/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73"/>
      <c r="M21" s="303"/>
      <c r="N21" s="303"/>
      <c r="O21" s="303"/>
      <c r="P21" s="303"/>
      <c r="Q21" s="303"/>
      <c r="R21" s="303"/>
      <c r="S21" s="303"/>
    </row>
    <row r="22" spans="1:19" ht="13.5" thickBot="1">
      <c r="A22" s="676" t="s">
        <v>98</v>
      </c>
      <c r="B22" s="676"/>
      <c r="C22" s="676"/>
      <c r="D22" s="303"/>
      <c r="E22" s="303"/>
      <c r="F22" s="304"/>
      <c r="G22" s="304"/>
      <c r="H22" s="304"/>
      <c r="I22" s="304"/>
      <c r="J22" s="304"/>
      <c r="K22" s="304"/>
      <c r="L22" s="374"/>
      <c r="M22" s="304"/>
      <c r="N22" s="304"/>
      <c r="O22" s="304"/>
      <c r="P22" s="304"/>
      <c r="Q22" s="304"/>
      <c r="R22" s="304"/>
      <c r="S22" s="304"/>
    </row>
    <row r="23" spans="1:19">
      <c r="A23" s="698" t="s">
        <v>37</v>
      </c>
      <c r="B23" s="699"/>
      <c r="C23" s="198"/>
      <c r="D23" s="190"/>
      <c r="E23" s="190"/>
      <c r="F23" s="190"/>
      <c r="G23" s="190"/>
      <c r="H23" s="190"/>
      <c r="I23" s="190"/>
      <c r="J23" s="190"/>
      <c r="K23" s="190" t="s">
        <v>113</v>
      </c>
      <c r="L23" s="375" t="s">
        <v>114</v>
      </c>
      <c r="M23" s="143" t="s">
        <v>115</v>
      </c>
      <c r="N23" s="143" t="s">
        <v>116</v>
      </c>
      <c r="O23" s="143" t="s">
        <v>117</v>
      </c>
      <c r="P23" s="143"/>
      <c r="Q23" s="144" t="s">
        <v>118</v>
      </c>
      <c r="R23" s="304"/>
      <c r="S23" s="304"/>
    </row>
    <row r="24" spans="1:19" ht="13.5" thickBot="1">
      <c r="A24" s="191" t="s">
        <v>46</v>
      </c>
      <c r="B24" s="192"/>
      <c r="C24" s="199"/>
      <c r="D24" s="157"/>
      <c r="E24" s="157"/>
      <c r="F24" s="157"/>
      <c r="G24" s="157"/>
      <c r="H24" s="157"/>
      <c r="I24" s="157"/>
      <c r="J24" s="157"/>
      <c r="K24" s="157" t="s">
        <v>14</v>
      </c>
      <c r="L24" s="366" t="s">
        <v>14</v>
      </c>
      <c r="M24" s="157" t="s">
        <v>14</v>
      </c>
      <c r="N24" s="157" t="s">
        <v>14</v>
      </c>
      <c r="O24" s="157" t="s">
        <v>14</v>
      </c>
      <c r="P24" s="157"/>
      <c r="Q24" s="193" t="s">
        <v>14</v>
      </c>
      <c r="R24" s="304"/>
      <c r="S24" s="304"/>
    </row>
    <row r="25" spans="1:19">
      <c r="A25" s="704" t="s">
        <v>21</v>
      </c>
      <c r="B25" s="160" t="s">
        <v>23</v>
      </c>
      <c r="C25" s="200" t="s">
        <v>22</v>
      </c>
      <c r="D25" s="201"/>
      <c r="E25" s="201"/>
      <c r="F25" s="201"/>
      <c r="G25" s="201"/>
      <c r="H25" s="201"/>
      <c r="I25" s="201"/>
      <c r="J25" s="201"/>
      <c r="K25" s="201" t="s">
        <v>97</v>
      </c>
      <c r="L25" s="367">
        <v>7</v>
      </c>
      <c r="M25" s="201">
        <v>7.3</v>
      </c>
      <c r="N25" s="201">
        <v>8.1999999999999993</v>
      </c>
      <c r="O25" s="201">
        <v>10.3</v>
      </c>
      <c r="P25" s="339"/>
      <c r="Q25" s="202">
        <v>12.9</v>
      </c>
      <c r="R25" s="304"/>
      <c r="S25" s="304"/>
    </row>
    <row r="26" spans="1:19">
      <c r="A26" s="705"/>
      <c r="B26" s="185" t="s">
        <v>24</v>
      </c>
      <c r="C26" s="186" t="s">
        <v>22</v>
      </c>
      <c r="D26" s="164"/>
      <c r="E26" s="164"/>
      <c r="F26" s="164"/>
      <c r="G26" s="164"/>
      <c r="H26" s="164"/>
      <c r="I26" s="164"/>
      <c r="J26" s="164"/>
      <c r="K26" s="164" t="s">
        <v>63</v>
      </c>
      <c r="L26" s="368" t="s">
        <v>96</v>
      </c>
      <c r="M26" s="164">
        <v>13.4</v>
      </c>
      <c r="N26" s="164">
        <v>13.8</v>
      </c>
      <c r="O26" s="164">
        <v>17.600000000000001</v>
      </c>
      <c r="P26" s="340"/>
      <c r="Q26" s="165">
        <v>21</v>
      </c>
      <c r="R26" s="304"/>
      <c r="S26" s="304"/>
    </row>
    <row r="27" spans="1:19">
      <c r="A27" s="393" t="s">
        <v>100</v>
      </c>
      <c r="B27" s="394" t="s">
        <v>722</v>
      </c>
      <c r="C27" s="203" t="s">
        <v>17</v>
      </c>
      <c r="D27" s="69"/>
      <c r="E27" s="69"/>
      <c r="F27" s="69"/>
      <c r="G27" s="69"/>
      <c r="H27" s="69"/>
      <c r="I27" s="69"/>
      <c r="J27" s="69"/>
      <c r="K27" s="69">
        <f>'Интерактивный прайс-лист'!$F$26*VLOOKUP(K23,'для поиска'!$B$1:$C$426,2,0)</f>
        <v>580</v>
      </c>
      <c r="L27" s="69">
        <f>'Интерактивный прайс-лист'!$F$26*VLOOKUP(L23,'для поиска'!$B$1:$C$426,2,0)</f>
        <v>603</v>
      </c>
      <c r="M27" s="69">
        <f>'Интерактивный прайс-лист'!$F$26*VLOOKUP(M23,'для поиска'!$B$1:$C$426,2,0)</f>
        <v>751</v>
      </c>
      <c r="N27" s="69">
        <f>'Интерактивный прайс-лист'!$F$26*VLOOKUP(N23,'для поиска'!$B$1:$C$426,2,0)</f>
        <v>777</v>
      </c>
      <c r="O27" s="69">
        <f>'Интерактивный прайс-лист'!$F$26*VLOOKUP(O23,'для поиска'!$B$1:$C$426,2,0)</f>
        <v>809</v>
      </c>
      <c r="P27" s="341"/>
      <c r="Q27" s="57">
        <f>'Интерактивный прайс-лист'!$F$26*VLOOKUP(Q23,'для поиска'!$B$1:$C$426,2,0)</f>
        <v>841</v>
      </c>
      <c r="R27" s="304"/>
      <c r="S27" s="304"/>
    </row>
    <row r="28" spans="1:19" ht="13.5" thickBot="1">
      <c r="A28" s="674" t="s">
        <v>273</v>
      </c>
      <c r="B28" s="697"/>
      <c r="C28" s="204" t="s">
        <v>17</v>
      </c>
      <c r="D28" s="3"/>
      <c r="E28" s="3"/>
      <c r="F28" s="3"/>
      <c r="G28" s="3"/>
      <c r="H28" s="3"/>
      <c r="I28" s="3"/>
      <c r="J28" s="3"/>
      <c r="K28" s="3">
        <f>'Интерактивный прайс-лист'!$F$26*VLOOKUP(K24,'для поиска'!$B$1:$C$426,2,0)</f>
        <v>255</v>
      </c>
      <c r="L28" s="3">
        <f>'Интерактивный прайс-лист'!$F$26*VLOOKUP(L24,'для поиска'!$B$1:$C$426,2,0)</f>
        <v>255</v>
      </c>
      <c r="M28" s="3">
        <f>'Интерактивный прайс-лист'!$F$26*VLOOKUP(M24,'для поиска'!$B$1:$C$426,2,0)</f>
        <v>255</v>
      </c>
      <c r="N28" s="3">
        <f>'Интерактивный прайс-лист'!$F$26*VLOOKUP(N24,'для поиска'!$B$1:$C$426,2,0)</f>
        <v>255</v>
      </c>
      <c r="O28" s="3">
        <f>'Интерактивный прайс-лист'!$F$26*VLOOKUP(O24,'для поиска'!$B$1:$C$426,2,0)</f>
        <v>255</v>
      </c>
      <c r="P28" s="342"/>
      <c r="Q28" s="4">
        <f>'Интерактивный прайс-лист'!$F$26*VLOOKUP(Q24,'для поиска'!$B$1:$C$426,2,0)</f>
        <v>255</v>
      </c>
      <c r="R28" s="304"/>
      <c r="S28" s="304"/>
    </row>
    <row r="29" spans="1:19">
      <c r="A29" s="303" t="s">
        <v>35</v>
      </c>
      <c r="B29" s="303"/>
      <c r="C29" s="303"/>
      <c r="D29" s="303"/>
      <c r="E29" s="303"/>
      <c r="F29" s="303"/>
      <c r="G29" s="303"/>
      <c r="H29" s="303"/>
      <c r="I29" s="303"/>
      <c r="J29" s="304"/>
      <c r="K29" s="303"/>
      <c r="L29" s="373"/>
      <c r="M29" s="303"/>
      <c r="N29" s="303"/>
      <c r="O29" s="303"/>
      <c r="P29" s="303"/>
      <c r="Q29" s="303"/>
      <c r="R29" s="304"/>
      <c r="S29" s="304"/>
    </row>
    <row r="30" spans="1:19">
      <c r="A30" s="303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73"/>
      <c r="M30" s="303"/>
      <c r="N30" s="303"/>
      <c r="O30" s="303"/>
      <c r="P30" s="303"/>
      <c r="Q30" s="303"/>
      <c r="R30" s="304"/>
      <c r="S30" s="304"/>
    </row>
    <row r="31" spans="1:19">
      <c r="A31" s="303"/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73"/>
      <c r="M31" s="303"/>
      <c r="N31" s="303"/>
      <c r="O31" s="303"/>
      <c r="P31" s="303"/>
      <c r="Q31" s="303"/>
      <c r="R31" s="304"/>
      <c r="S31" s="304"/>
    </row>
    <row r="32" spans="1:19" ht="13.5" thickBot="1">
      <c r="A32" s="706" t="s">
        <v>99</v>
      </c>
      <c r="B32" s="706"/>
      <c r="C32" s="706"/>
      <c r="D32" s="303"/>
      <c r="E32" s="303"/>
      <c r="F32" s="303"/>
      <c r="G32" s="303"/>
      <c r="H32" s="303"/>
      <c r="I32" s="303"/>
      <c r="J32" s="303"/>
      <c r="K32" s="303"/>
      <c r="L32" s="373"/>
      <c r="M32" s="303"/>
      <c r="N32" s="303"/>
      <c r="O32" s="303"/>
      <c r="P32" s="303"/>
      <c r="Q32" s="303"/>
      <c r="R32" s="304"/>
      <c r="S32" s="304"/>
    </row>
    <row r="33" spans="1:19" ht="13.5" thickBot="1">
      <c r="A33" s="681" t="s">
        <v>37</v>
      </c>
      <c r="B33" s="682"/>
      <c r="C33" s="683"/>
      <c r="D33" s="211"/>
      <c r="E33" s="210" t="s">
        <v>428</v>
      </c>
      <c r="F33" s="211"/>
      <c r="G33" s="210" t="s">
        <v>429</v>
      </c>
      <c r="H33" s="210" t="s">
        <v>430</v>
      </c>
      <c r="I33" s="211"/>
      <c r="J33" s="210" t="s">
        <v>431</v>
      </c>
      <c r="K33" s="210" t="s">
        <v>432</v>
      </c>
      <c r="L33" s="206" t="s">
        <v>433</v>
      </c>
      <c r="M33" s="211"/>
      <c r="N33" s="211" t="s">
        <v>434</v>
      </c>
      <c r="O33" s="211" t="s">
        <v>435</v>
      </c>
      <c r="P33" s="211"/>
      <c r="Q33" s="212" t="s">
        <v>436</v>
      </c>
      <c r="R33" s="304"/>
      <c r="S33" s="304"/>
    </row>
    <row r="34" spans="1:19">
      <c r="A34" s="690" t="s">
        <v>21</v>
      </c>
      <c r="B34" s="148" t="s">
        <v>23</v>
      </c>
      <c r="C34" s="149" t="s">
        <v>22</v>
      </c>
      <c r="D34" s="265"/>
      <c r="E34" s="338" t="s">
        <v>381</v>
      </c>
      <c r="F34" s="265"/>
      <c r="G34" s="265">
        <v>2.7</v>
      </c>
      <c r="H34" s="265">
        <v>3.6</v>
      </c>
      <c r="I34" s="265"/>
      <c r="J34" s="265">
        <v>4.5</v>
      </c>
      <c r="K34" s="265">
        <v>5.4</v>
      </c>
      <c r="L34" s="369">
        <v>7.2</v>
      </c>
      <c r="M34" s="265"/>
      <c r="N34" s="265">
        <v>9</v>
      </c>
      <c r="O34" s="265">
        <v>11</v>
      </c>
      <c r="P34" s="343"/>
      <c r="Q34" s="266">
        <v>13</v>
      </c>
      <c r="R34" s="304"/>
      <c r="S34" s="304"/>
    </row>
    <row r="35" spans="1:19">
      <c r="A35" s="680"/>
      <c r="B35" s="152" t="s">
        <v>24</v>
      </c>
      <c r="C35" s="153" t="s">
        <v>22</v>
      </c>
      <c r="D35" s="182"/>
      <c r="E35" s="258" t="s">
        <v>245</v>
      </c>
      <c r="F35" s="182"/>
      <c r="G35" s="182">
        <v>4.3</v>
      </c>
      <c r="H35" s="182">
        <v>5.4</v>
      </c>
      <c r="I35" s="182"/>
      <c r="J35" s="182">
        <v>6.8</v>
      </c>
      <c r="K35" s="182">
        <v>8.1</v>
      </c>
      <c r="L35" s="370">
        <v>11</v>
      </c>
      <c r="M35" s="182"/>
      <c r="N35" s="182">
        <v>13.5</v>
      </c>
      <c r="O35" s="182">
        <v>16.5</v>
      </c>
      <c r="P35" s="344"/>
      <c r="Q35" s="183">
        <v>19.5</v>
      </c>
      <c r="R35" s="304"/>
      <c r="S35" s="304"/>
    </row>
    <row r="36" spans="1:19" ht="13.5" thickBot="1">
      <c r="A36" s="674" t="s">
        <v>25</v>
      </c>
      <c r="B36" s="675"/>
      <c r="C36" s="175" t="s">
        <v>17</v>
      </c>
      <c r="D36" s="3"/>
      <c r="E36" s="3">
        <f>'Интерактивный прайс-лист'!$F$26*VLOOKUP(E33,'для поиска'!$B$1:$C$426,2,0)</f>
        <v>305</v>
      </c>
      <c r="F36" s="3"/>
      <c r="G36" s="3">
        <f>'Интерактивный прайс-лист'!$F$26*VLOOKUP(G33,'для поиска'!$B$1:$C$426,2,0)</f>
        <v>339</v>
      </c>
      <c r="H36" s="3">
        <f>'Интерактивный прайс-лист'!$F$26*VLOOKUP(H33,'для поиска'!$B$1:$C$426,2,0)</f>
        <v>363</v>
      </c>
      <c r="I36" s="3"/>
      <c r="J36" s="3">
        <f>'Интерактивный прайс-лист'!$F$26*VLOOKUP(J33,'для поиска'!$B$1:$C$426,2,0)</f>
        <v>368</v>
      </c>
      <c r="K36" s="3">
        <f>'Интерактивный прайс-лист'!$F$26*VLOOKUP(K33,'для поиска'!$B$1:$C$426,2,0)</f>
        <v>418</v>
      </c>
      <c r="L36" s="3">
        <f>'Интерактивный прайс-лист'!$F$26*VLOOKUP(L33,'для поиска'!$B$1:$C$426,2,0)</f>
        <v>606</v>
      </c>
      <c r="M36" s="3"/>
      <c r="N36" s="3">
        <f>'Интерактивный прайс-лист'!$F$26*VLOOKUP(N33,'для поиска'!$B$1:$C$426,2,0)</f>
        <v>629</v>
      </c>
      <c r="O36" s="3">
        <f>'Интерактивный прайс-лист'!$F$26*VLOOKUP(O33,'для поиска'!$B$1:$C$426,2,0)</f>
        <v>702</v>
      </c>
      <c r="P36" s="342"/>
      <c r="Q36" s="4">
        <f>'Интерактивный прайс-лист'!$F$26*VLOOKUP(Q33,'для поиска'!$B$1:$C$426,2,0)</f>
        <v>754</v>
      </c>
      <c r="R36" s="304"/>
      <c r="S36" s="304"/>
    </row>
    <row r="37" spans="1:19">
      <c r="A37" s="345"/>
      <c r="B37" s="345"/>
      <c r="C37" s="310"/>
      <c r="D37" s="303"/>
      <c r="E37" s="303"/>
      <c r="F37" s="303"/>
      <c r="G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</row>
    <row r="38" spans="1:19">
      <c r="A38" s="345"/>
      <c r="B38" s="345"/>
      <c r="C38" s="310"/>
      <c r="D38" s="303"/>
      <c r="E38" s="303"/>
      <c r="F38" s="303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</row>
    <row r="39" spans="1:19" ht="13.5" thickBot="1">
      <c r="A39" s="706" t="s">
        <v>237</v>
      </c>
      <c r="B39" s="706"/>
      <c r="C39" s="706"/>
      <c r="D39" s="303"/>
      <c r="E39" s="303"/>
      <c r="F39" s="303"/>
      <c r="G39" s="303"/>
      <c r="H39" s="303"/>
      <c r="I39" s="304"/>
      <c r="J39" s="304"/>
      <c r="K39" s="304"/>
      <c r="L39" s="373"/>
      <c r="M39" s="303"/>
      <c r="N39" s="303"/>
      <c r="O39" s="303"/>
      <c r="P39" s="303"/>
      <c r="Q39" s="303"/>
      <c r="R39" s="303"/>
      <c r="S39" s="303"/>
    </row>
    <row r="40" spans="1:19" ht="13.5" thickBot="1">
      <c r="A40" s="681" t="s">
        <v>37</v>
      </c>
      <c r="B40" s="682"/>
      <c r="C40" s="683"/>
      <c r="D40" s="257"/>
      <c r="E40" s="257"/>
      <c r="F40" s="257"/>
      <c r="G40" s="257"/>
      <c r="H40" s="257"/>
      <c r="I40" s="257"/>
      <c r="J40" s="257"/>
      <c r="K40" s="257"/>
      <c r="L40" s="257" t="s">
        <v>238</v>
      </c>
      <c r="M40" s="257"/>
      <c r="N40" s="257" t="s">
        <v>239</v>
      </c>
      <c r="O40" s="257" t="s">
        <v>240</v>
      </c>
      <c r="P40" s="257" t="s">
        <v>241</v>
      </c>
      <c r="Q40" s="257" t="s">
        <v>242</v>
      </c>
      <c r="R40" s="257" t="s">
        <v>243</v>
      </c>
      <c r="S40" s="286" t="s">
        <v>244</v>
      </c>
    </row>
    <row r="41" spans="1:19">
      <c r="A41" s="690" t="s">
        <v>21</v>
      </c>
      <c r="B41" s="148" t="s">
        <v>23</v>
      </c>
      <c r="C41" s="149" t="s">
        <v>22</v>
      </c>
      <c r="D41" s="265"/>
      <c r="E41" s="265"/>
      <c r="F41" s="265"/>
      <c r="G41" s="265"/>
      <c r="H41" s="265"/>
      <c r="I41" s="265"/>
      <c r="J41" s="265"/>
      <c r="K41" s="265"/>
      <c r="L41" s="369">
        <v>6.6</v>
      </c>
      <c r="M41" s="265"/>
      <c r="N41" s="265">
        <v>8.8000000000000007</v>
      </c>
      <c r="O41" s="265">
        <v>10</v>
      </c>
      <c r="P41" s="265">
        <v>12</v>
      </c>
      <c r="Q41" s="265">
        <v>14.1</v>
      </c>
      <c r="R41" s="265">
        <v>15.8</v>
      </c>
      <c r="S41" s="266">
        <v>19.899999999999999</v>
      </c>
    </row>
    <row r="42" spans="1:19">
      <c r="A42" s="680"/>
      <c r="B42" s="152" t="s">
        <v>24</v>
      </c>
      <c r="C42" s="153" t="s">
        <v>22</v>
      </c>
      <c r="D42" s="182"/>
      <c r="E42" s="182"/>
      <c r="F42" s="182"/>
      <c r="G42" s="182"/>
      <c r="H42" s="182"/>
      <c r="I42" s="182"/>
      <c r="J42" s="182"/>
      <c r="K42" s="182"/>
      <c r="L42" s="370">
        <v>9.6999999999999993</v>
      </c>
      <c r="M42" s="182"/>
      <c r="N42" s="182">
        <v>13.2</v>
      </c>
      <c r="O42" s="182">
        <v>15</v>
      </c>
      <c r="P42" s="182">
        <v>17.899999999999999</v>
      </c>
      <c r="Q42" s="182">
        <v>21.2</v>
      </c>
      <c r="R42" s="182">
        <v>23.8</v>
      </c>
      <c r="S42" s="183">
        <v>30</v>
      </c>
    </row>
    <row r="43" spans="1:19" ht="13.5" thickBot="1">
      <c r="A43" s="674" t="s">
        <v>25</v>
      </c>
      <c r="B43" s="675"/>
      <c r="C43" s="175" t="s">
        <v>17</v>
      </c>
      <c r="D43" s="3"/>
      <c r="E43" s="3"/>
      <c r="F43" s="3"/>
      <c r="G43" s="3"/>
      <c r="H43" s="3"/>
      <c r="I43" s="3"/>
      <c r="J43" s="3"/>
      <c r="K43" s="3"/>
      <c r="L43" s="3">
        <f>'Интерактивный прайс-лист'!$F$26*VLOOKUP(L40,'для поиска'!$B$1:$C$426,2,0)</f>
        <v>876</v>
      </c>
      <c r="M43" s="3"/>
      <c r="N43" s="3">
        <f>'Интерактивный прайс-лист'!$F$26*VLOOKUP(N40,'для поиска'!$B$1:$C$426,2,0)</f>
        <v>954</v>
      </c>
      <c r="O43" s="3">
        <f>'Интерактивный прайс-лист'!$F$26*VLOOKUP(O40,'для поиска'!$B$1:$C$426,2,0)</f>
        <v>998</v>
      </c>
      <c r="P43" s="3">
        <f>'Интерактивный прайс-лист'!$F$26*VLOOKUP(P40,'для поиска'!$B$1:$C$426,2,0)</f>
        <v>1061</v>
      </c>
      <c r="Q43" s="3">
        <f>'Интерактивный прайс-лист'!$F$26*VLOOKUP(Q40,'для поиска'!$B$1:$C$426,2,0)</f>
        <v>1247</v>
      </c>
      <c r="R43" s="3">
        <f>'Интерактивный прайс-лист'!$F$26*VLOOKUP(R40,'для поиска'!$B$1:$C$426,2,0)</f>
        <v>1325</v>
      </c>
      <c r="S43" s="4">
        <f>'Интерактивный прайс-лист'!$F$26*VLOOKUP(S40,'для поиска'!$B$1:$C$426,2,0)</f>
        <v>1398</v>
      </c>
    </row>
    <row r="44" spans="1:19">
      <c r="A44" s="345"/>
      <c r="B44" s="345"/>
      <c r="C44" s="310"/>
      <c r="D44" s="303"/>
      <c r="E44" s="303"/>
      <c r="F44" s="303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8"/>
    </row>
    <row r="45" spans="1:19">
      <c r="A45" s="303"/>
      <c r="B45" s="303"/>
      <c r="C45" s="303"/>
      <c r="D45" s="303"/>
      <c r="E45" s="303"/>
      <c r="F45" s="303"/>
      <c r="G45" s="303"/>
      <c r="H45" s="303"/>
      <c r="I45" s="303"/>
      <c r="J45" s="303"/>
      <c r="K45" s="303"/>
      <c r="L45" s="373"/>
      <c r="M45" s="303"/>
      <c r="N45" s="303"/>
      <c r="O45" s="303"/>
      <c r="P45" s="303"/>
      <c r="Q45" s="303"/>
      <c r="R45" s="304"/>
      <c r="S45" s="304"/>
    </row>
    <row r="46" spans="1:19" ht="13.5" thickBot="1">
      <c r="A46" s="676" t="s">
        <v>382</v>
      </c>
      <c r="B46" s="676"/>
      <c r="C46" s="676"/>
      <c r="D46" s="303"/>
      <c r="E46" s="303"/>
      <c r="F46" s="303"/>
      <c r="G46" s="303"/>
      <c r="H46" s="303"/>
      <c r="I46" s="303"/>
      <c r="J46" s="303"/>
      <c r="K46" s="303"/>
      <c r="L46" s="373"/>
      <c r="M46" s="303"/>
      <c r="N46" s="303"/>
      <c r="O46" s="303"/>
      <c r="P46" s="303"/>
      <c r="Q46" s="303"/>
      <c r="R46" s="303"/>
      <c r="S46" s="303"/>
    </row>
    <row r="47" spans="1:19" ht="13.5" thickBot="1">
      <c r="A47" s="205" t="s">
        <v>89</v>
      </c>
      <c r="B47" s="677"/>
      <c r="C47" s="678"/>
      <c r="D47" s="257" t="s">
        <v>340</v>
      </c>
      <c r="E47" s="206" t="s">
        <v>341</v>
      </c>
      <c r="F47" s="257" t="s">
        <v>342</v>
      </c>
      <c r="G47" s="206" t="s">
        <v>343</v>
      </c>
      <c r="H47" s="257" t="s">
        <v>344</v>
      </c>
      <c r="I47" s="206"/>
      <c r="J47" s="206" t="s">
        <v>345</v>
      </c>
      <c r="K47" s="206" t="s">
        <v>346</v>
      </c>
      <c r="L47" s="257" t="s">
        <v>347</v>
      </c>
      <c r="M47" s="207" t="s">
        <v>348</v>
      </c>
      <c r="N47" s="303"/>
      <c r="O47" s="303"/>
      <c r="P47" s="303"/>
      <c r="Q47" s="303"/>
      <c r="R47" s="303"/>
      <c r="S47" s="303"/>
    </row>
    <row r="48" spans="1:19">
      <c r="A48" s="679" t="s">
        <v>21</v>
      </c>
      <c r="B48" s="180" t="s">
        <v>23</v>
      </c>
      <c r="C48" s="181" t="s">
        <v>22</v>
      </c>
      <c r="D48" s="180">
        <v>1.1499999999999999</v>
      </c>
      <c r="E48" s="180">
        <v>1.87</v>
      </c>
      <c r="F48" s="180">
        <v>2.5299999999999998</v>
      </c>
      <c r="G48" s="180" t="s">
        <v>90</v>
      </c>
      <c r="H48" s="180">
        <v>3.97</v>
      </c>
      <c r="I48" s="180"/>
      <c r="J48" s="180" t="s">
        <v>91</v>
      </c>
      <c r="K48" s="180" t="s">
        <v>92</v>
      </c>
      <c r="L48" s="180">
        <v>6.52</v>
      </c>
      <c r="M48" s="181" t="s">
        <v>93</v>
      </c>
      <c r="N48" s="303"/>
      <c r="O48" s="303"/>
      <c r="P48" s="303"/>
      <c r="Q48" s="303"/>
      <c r="R48" s="303"/>
      <c r="S48" s="303"/>
    </row>
    <row r="49" spans="1:19">
      <c r="A49" s="680"/>
      <c r="B49" s="152" t="s">
        <v>24</v>
      </c>
      <c r="C49" s="153" t="s">
        <v>22</v>
      </c>
      <c r="D49" s="391">
        <v>1.52</v>
      </c>
      <c r="E49" s="391">
        <v>2.5299999999999998</v>
      </c>
      <c r="F49" s="391">
        <v>3.49</v>
      </c>
      <c r="G49" s="391">
        <v>4.58</v>
      </c>
      <c r="H49" s="391">
        <v>5.64</v>
      </c>
      <c r="I49" s="391"/>
      <c r="J49" s="391">
        <v>6.98</v>
      </c>
      <c r="K49" s="391">
        <v>8.23</v>
      </c>
      <c r="L49" s="391">
        <v>9.58</v>
      </c>
      <c r="M49" s="153">
        <v>11.69</v>
      </c>
      <c r="N49" s="303"/>
      <c r="O49" s="303"/>
      <c r="P49" s="303"/>
      <c r="Q49" s="303"/>
      <c r="R49" s="303"/>
      <c r="S49" s="303"/>
    </row>
    <row r="50" spans="1:19" ht="13.5" thickBot="1">
      <c r="A50" s="674" t="s">
        <v>25</v>
      </c>
      <c r="B50" s="675"/>
      <c r="C50" s="175" t="s">
        <v>384</v>
      </c>
      <c r="D50" s="3">
        <f>'Интерактивный прайс-лист'!$F$26*VLOOKUP(D47,'для поиска'!$B$1:$C$426,2,0)</f>
        <v>360</v>
      </c>
      <c r="E50" s="3">
        <f>'Интерактивный прайс-лист'!$F$26*VLOOKUP(E47,'для поиска'!$B$1:$C$426,2,0)</f>
        <v>371</v>
      </c>
      <c r="F50" s="3">
        <f>'Интерактивный прайс-лист'!$F$26*VLOOKUP(F47,'для поиска'!$B$1:$C$426,2,0)</f>
        <v>406</v>
      </c>
      <c r="G50" s="3">
        <f>'Интерактивный прайс-лист'!$F$26*VLOOKUP(G47,'для поиска'!$B$1:$C$426,2,0)</f>
        <v>444</v>
      </c>
      <c r="H50" s="3">
        <f>'Интерактивный прайс-лист'!$F$26*VLOOKUP(H47,'для поиска'!$B$1:$C$426,2,0)</f>
        <v>516</v>
      </c>
      <c r="I50" s="3"/>
      <c r="J50" s="3">
        <f>'Интерактивный прайс-лист'!$F$26*VLOOKUP(J47,'для поиска'!$B$1:$C$426,2,0)</f>
        <v>537</v>
      </c>
      <c r="K50" s="3">
        <f>'Интерактивный прайс-лист'!$F$26*VLOOKUP(K47,'для поиска'!$B$1:$C$426,2,0)</f>
        <v>566</v>
      </c>
      <c r="L50" s="3">
        <f>'Интерактивный прайс-лист'!$F$26*VLOOKUP(L47,'для поиска'!$B$1:$C$426,2,0)</f>
        <v>606</v>
      </c>
      <c r="M50" s="4">
        <f>'Интерактивный прайс-лист'!$F$26*VLOOKUP(M47,'для поиска'!$B$1:$C$426,2,0)</f>
        <v>626</v>
      </c>
      <c r="N50" s="303"/>
      <c r="O50" s="303"/>
      <c r="P50" s="303"/>
      <c r="Q50" s="303"/>
      <c r="R50" s="303"/>
      <c r="S50" s="303"/>
    </row>
    <row r="51" spans="1:19">
      <c r="A51" s="303"/>
      <c r="B51" s="303"/>
      <c r="C51" s="303"/>
      <c r="D51" s="303"/>
      <c r="E51" s="303"/>
      <c r="F51" s="303"/>
      <c r="G51" s="303"/>
      <c r="H51" s="303"/>
      <c r="I51" s="303"/>
      <c r="J51" s="303"/>
      <c r="K51" s="303"/>
      <c r="L51" s="373"/>
      <c r="M51" s="303"/>
      <c r="N51" s="303"/>
      <c r="O51" s="303"/>
      <c r="P51" s="303"/>
      <c r="Q51" s="303"/>
      <c r="R51" s="303"/>
      <c r="S51" s="303"/>
    </row>
    <row r="52" spans="1:19">
      <c r="A52" s="303"/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73"/>
      <c r="M52" s="303"/>
      <c r="N52" s="303"/>
      <c r="O52" s="303"/>
      <c r="P52" s="303"/>
      <c r="Q52" s="303"/>
      <c r="R52" s="304"/>
      <c r="S52" s="304"/>
    </row>
    <row r="53" spans="1:19" ht="13.5" thickBot="1">
      <c r="A53" s="676" t="s">
        <v>720</v>
      </c>
      <c r="B53" s="676"/>
      <c r="C53" s="676"/>
      <c r="D53" s="303"/>
      <c r="E53" s="303"/>
      <c r="F53" s="303"/>
      <c r="G53" s="303"/>
      <c r="H53" s="303"/>
      <c r="I53" s="303"/>
      <c r="J53" s="303"/>
      <c r="K53" s="303"/>
      <c r="L53" s="373"/>
      <c r="M53" s="303"/>
      <c r="N53" s="303"/>
      <c r="O53" s="303"/>
      <c r="P53" s="303"/>
      <c r="Q53" s="303"/>
      <c r="R53" s="303"/>
      <c r="S53" s="303"/>
    </row>
    <row r="54" spans="1:19" ht="13.5" thickBot="1">
      <c r="A54" s="205" t="s">
        <v>89</v>
      </c>
      <c r="B54" s="677"/>
      <c r="C54" s="678"/>
      <c r="D54" s="257"/>
      <c r="E54" s="508"/>
      <c r="F54" s="257" t="s">
        <v>721</v>
      </c>
      <c r="G54" s="257" t="s">
        <v>723</v>
      </c>
      <c r="H54" s="257" t="s">
        <v>724</v>
      </c>
      <c r="I54" s="257" t="s">
        <v>725</v>
      </c>
      <c r="J54" s="286" t="s">
        <v>726</v>
      </c>
      <c r="K54" s="304"/>
      <c r="L54" s="304"/>
      <c r="M54" s="304"/>
      <c r="N54" s="303"/>
      <c r="O54" s="303"/>
      <c r="P54" s="303"/>
      <c r="Q54" s="303"/>
      <c r="R54" s="303"/>
      <c r="S54" s="303"/>
    </row>
    <row r="55" spans="1:19">
      <c r="A55" s="679" t="s">
        <v>21</v>
      </c>
      <c r="B55" s="180" t="s">
        <v>23</v>
      </c>
      <c r="C55" s="181" t="s">
        <v>22</v>
      </c>
      <c r="D55" s="180"/>
      <c r="E55" s="180"/>
      <c r="F55" s="180">
        <v>2.63</v>
      </c>
      <c r="G55" s="180">
        <v>2.97</v>
      </c>
      <c r="H55" s="180">
        <v>3.82</v>
      </c>
      <c r="I55" s="180">
        <v>4.25</v>
      </c>
      <c r="J55" s="511">
        <v>5</v>
      </c>
      <c r="K55" s="304"/>
      <c r="L55" s="304"/>
      <c r="M55" s="304"/>
      <c r="N55" s="303"/>
      <c r="O55" s="303"/>
      <c r="P55" s="303"/>
      <c r="Q55" s="303"/>
      <c r="R55" s="303"/>
      <c r="S55" s="303"/>
    </row>
    <row r="56" spans="1:19">
      <c r="A56" s="680"/>
      <c r="B56" s="391" t="s">
        <v>24</v>
      </c>
      <c r="C56" s="153" t="s">
        <v>22</v>
      </c>
      <c r="D56" s="391"/>
      <c r="E56" s="391"/>
      <c r="F56" s="391">
        <v>3.36</v>
      </c>
      <c r="G56" s="391">
        <v>3.91</v>
      </c>
      <c r="H56" s="391">
        <v>4.37</v>
      </c>
      <c r="I56" s="391">
        <v>5.81</v>
      </c>
      <c r="J56" s="512">
        <v>6.7</v>
      </c>
      <c r="K56" s="304"/>
      <c r="L56" s="304"/>
      <c r="M56" s="304"/>
      <c r="N56" s="303"/>
      <c r="O56" s="303"/>
      <c r="P56" s="303"/>
      <c r="Q56" s="303"/>
      <c r="R56" s="303"/>
      <c r="S56" s="303"/>
    </row>
    <row r="57" spans="1:19" ht="13.5" thickBot="1">
      <c r="A57" s="509" t="s">
        <v>25</v>
      </c>
      <c r="B57" s="510" t="s">
        <v>722</v>
      </c>
      <c r="C57" s="175" t="s">
        <v>384</v>
      </c>
      <c r="D57" s="3"/>
      <c r="E57" s="3"/>
      <c r="F57" s="3">
        <f>'Интерактивный прайс-лист'!$F$26*VLOOKUP(F54,'для поиска'!$B$1:$C$426,2,0)</f>
        <v>646.27</v>
      </c>
      <c r="G57" s="3">
        <f>'Интерактивный прайс-лист'!$F$26*VLOOKUP(G54,'для поиска'!$B$1:$C$426,2,0)</f>
        <v>653.13</v>
      </c>
      <c r="H57" s="3">
        <f>'Интерактивный прайс-лист'!$F$26*VLOOKUP(H54,'для поиска'!$B$1:$C$426,2,0)</f>
        <v>673.7</v>
      </c>
      <c r="I57" s="3">
        <f>'Интерактивный прайс-лист'!$F$26*VLOOKUP(I54,'для поиска'!$B$1:$C$426,2,0)</f>
        <v>746.09</v>
      </c>
      <c r="J57" s="4">
        <f>'Интерактивный прайс-лист'!$F$26*VLOOKUP(J54,'для поиска'!$B$1:$C$426,2,0)</f>
        <v>756.38</v>
      </c>
      <c r="K57" s="304"/>
      <c r="L57" s="304"/>
      <c r="M57" s="304"/>
      <c r="N57" s="303"/>
      <c r="O57" s="303"/>
      <c r="P57" s="303"/>
      <c r="Q57" s="303"/>
      <c r="R57" s="303"/>
      <c r="S57" s="303"/>
    </row>
    <row r="58" spans="1:19">
      <c r="A58" s="303"/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73"/>
      <c r="M58" s="303"/>
      <c r="N58" s="303"/>
      <c r="O58" s="303"/>
      <c r="P58" s="303"/>
      <c r="Q58" s="303"/>
      <c r="R58" s="303"/>
      <c r="S58" s="303"/>
    </row>
    <row r="59" spans="1:19">
      <c r="A59" s="303"/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73"/>
      <c r="M59" s="303"/>
      <c r="N59" s="303"/>
      <c r="O59" s="303"/>
      <c r="P59" s="303"/>
      <c r="Q59" s="303"/>
      <c r="R59" s="303"/>
      <c r="S59" s="303"/>
    </row>
    <row r="60" spans="1:19">
      <c r="A60" s="303"/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73"/>
      <c r="M60" s="303"/>
      <c r="N60" s="303"/>
      <c r="O60" s="303"/>
      <c r="P60" s="303"/>
      <c r="Q60" s="303"/>
      <c r="R60" s="303"/>
      <c r="S60" s="303"/>
    </row>
    <row r="61" spans="1:19" ht="13.5" thickBot="1">
      <c r="A61" s="676" t="s">
        <v>123</v>
      </c>
      <c r="B61" s="676"/>
      <c r="C61" s="676"/>
      <c r="D61" s="303"/>
      <c r="E61" s="303"/>
      <c r="F61" s="303"/>
      <c r="G61" s="303"/>
      <c r="H61" s="303"/>
      <c r="I61" s="303"/>
      <c r="J61" s="303"/>
      <c r="K61" s="303"/>
      <c r="L61" s="373"/>
      <c r="M61" s="303"/>
      <c r="N61" s="303"/>
      <c r="O61" s="303"/>
      <c r="P61" s="303"/>
      <c r="Q61" s="303"/>
      <c r="R61" s="303"/>
      <c r="S61" s="303"/>
    </row>
    <row r="62" spans="1:19">
      <c r="A62" s="672" t="s">
        <v>64</v>
      </c>
      <c r="B62" s="673"/>
      <c r="C62" s="231" t="s">
        <v>37</v>
      </c>
      <c r="D62" s="232" t="s">
        <v>65</v>
      </c>
      <c r="E62" s="303"/>
      <c r="F62" s="303"/>
      <c r="G62" s="303"/>
      <c r="H62" s="303"/>
      <c r="I62" s="303"/>
      <c r="J62" s="303"/>
      <c r="K62" s="303"/>
      <c r="L62" s="373"/>
      <c r="M62" s="303"/>
      <c r="N62" s="303"/>
      <c r="O62" s="303"/>
      <c r="P62" s="303"/>
      <c r="Q62" s="303"/>
      <c r="R62" s="303"/>
      <c r="S62" s="303"/>
    </row>
    <row r="63" spans="1:19">
      <c r="A63" s="688" t="s">
        <v>124</v>
      </c>
      <c r="B63" s="689"/>
      <c r="C63" s="391" t="s">
        <v>119</v>
      </c>
      <c r="D63" s="57">
        <f>'Интерактивный прайс-лист'!$F$26*VLOOKUP(C63,'для поиска'!$B$1:$C$585,2,0)</f>
        <v>47</v>
      </c>
      <c r="E63" s="303"/>
      <c r="F63" s="303"/>
      <c r="G63" s="303"/>
      <c r="H63" s="303"/>
      <c r="I63" s="303"/>
      <c r="J63" s="303"/>
      <c r="K63" s="303"/>
      <c r="L63" s="373"/>
      <c r="M63" s="303"/>
      <c r="N63" s="303"/>
      <c r="O63" s="303"/>
      <c r="P63" s="303"/>
      <c r="Q63" s="303"/>
      <c r="R63" s="303"/>
      <c r="S63" s="303"/>
    </row>
    <row r="64" spans="1:19">
      <c r="A64" s="688"/>
      <c r="B64" s="689"/>
      <c r="C64" s="391" t="s">
        <v>120</v>
      </c>
      <c r="D64" s="57">
        <f>'Интерактивный прайс-лист'!$F$26*VLOOKUP(C64,'для поиска'!$B$1:$C$585,2,0)</f>
        <v>37</v>
      </c>
      <c r="E64" s="303"/>
      <c r="F64" s="303"/>
      <c r="G64" s="303"/>
      <c r="H64" s="303"/>
      <c r="I64" s="303"/>
      <c r="J64" s="303"/>
      <c r="K64" s="303"/>
      <c r="L64" s="373"/>
      <c r="M64" s="303"/>
      <c r="N64" s="303"/>
      <c r="O64" s="303"/>
      <c r="P64" s="303"/>
      <c r="Q64" s="303"/>
      <c r="R64" s="303"/>
      <c r="S64" s="303"/>
    </row>
    <row r="65" spans="1:19">
      <c r="A65" s="667" t="s">
        <v>50</v>
      </c>
      <c r="B65" s="670"/>
      <c r="C65" s="256" t="s">
        <v>5</v>
      </c>
      <c r="D65" s="57">
        <f>'Интерактивный прайс-лист'!$F$26*VLOOKUP(C65,'для поиска'!$B$1:$C$585,2,0)</f>
        <v>35</v>
      </c>
      <c r="E65" s="303"/>
      <c r="F65" s="303"/>
      <c r="G65" s="303"/>
      <c r="H65" s="303"/>
      <c r="I65" s="303"/>
      <c r="J65" s="303"/>
      <c r="K65" s="303"/>
      <c r="L65" s="373"/>
      <c r="M65" s="303"/>
      <c r="N65" s="303"/>
      <c r="O65" s="303"/>
      <c r="P65" s="303"/>
      <c r="Q65" s="303"/>
      <c r="R65" s="303"/>
      <c r="S65" s="303"/>
    </row>
    <row r="66" spans="1:19">
      <c r="A66" s="664"/>
      <c r="B66" s="671"/>
      <c r="C66" s="256" t="s">
        <v>12</v>
      </c>
      <c r="D66" s="57">
        <f>'Интерактивный прайс-лист'!$F$26*VLOOKUP(C66,'для поиска'!$B$1:$C$585,2,0)</f>
        <v>30</v>
      </c>
      <c r="E66" s="303"/>
      <c r="F66" s="303"/>
      <c r="G66" s="303"/>
      <c r="H66" s="303"/>
      <c r="I66" s="303"/>
      <c r="J66" s="303"/>
      <c r="K66" s="303"/>
      <c r="L66" s="373"/>
      <c r="M66" s="303"/>
      <c r="N66" s="303"/>
      <c r="O66" s="303"/>
      <c r="P66" s="303"/>
      <c r="Q66" s="303"/>
      <c r="R66" s="303"/>
      <c r="S66" s="303"/>
    </row>
    <row r="67" spans="1:19">
      <c r="A67" s="667" t="s">
        <v>246</v>
      </c>
      <c r="B67" s="670"/>
      <c r="C67" s="256" t="s">
        <v>247</v>
      </c>
      <c r="D67" s="57">
        <f>'Интерактивный прайс-лист'!$F$26*VLOOKUP(C67,'для поиска'!$B$1:$C$585,2,0)</f>
        <v>10</v>
      </c>
      <c r="E67" s="303"/>
      <c r="F67" s="303"/>
      <c r="G67" s="303"/>
      <c r="H67" s="303"/>
      <c r="I67" s="303"/>
      <c r="J67" s="303"/>
      <c r="K67" s="303"/>
      <c r="L67" s="373"/>
      <c r="M67" s="303"/>
      <c r="N67" s="303"/>
      <c r="O67" s="303"/>
      <c r="P67" s="303"/>
      <c r="Q67" s="303"/>
      <c r="R67" s="303"/>
      <c r="S67" s="303"/>
    </row>
    <row r="68" spans="1:19">
      <c r="A68" s="664"/>
      <c r="B68" s="671"/>
      <c r="C68" s="256" t="s">
        <v>248</v>
      </c>
      <c r="D68" s="57">
        <f>'Интерактивный прайс-лист'!$F$26*VLOOKUP(C68,'для поиска'!$B$1:$C$585,2,0)</f>
        <v>22</v>
      </c>
      <c r="E68" s="303"/>
      <c r="F68" s="303"/>
      <c r="G68" s="303"/>
      <c r="H68" s="303"/>
      <c r="I68" s="303"/>
      <c r="J68" s="303"/>
      <c r="K68" s="303"/>
      <c r="L68" s="373"/>
      <c r="M68" s="303"/>
      <c r="N68" s="303"/>
      <c r="O68" s="303"/>
      <c r="P68" s="303"/>
      <c r="Q68" s="303"/>
      <c r="R68" s="303"/>
      <c r="S68" s="303"/>
    </row>
    <row r="69" spans="1:19">
      <c r="A69" s="702" t="s">
        <v>718</v>
      </c>
      <c r="B69" s="703"/>
      <c r="C69" s="256" t="s">
        <v>579</v>
      </c>
      <c r="D69" s="57">
        <f>'Интерактивный прайс-лист'!$F$26*VLOOKUP(C69,'для поиска'!$B$1:$C$585,2,0)</f>
        <v>77</v>
      </c>
      <c r="E69" s="303"/>
      <c r="F69" s="303"/>
      <c r="G69" s="303"/>
      <c r="H69" s="303"/>
      <c r="I69" s="303"/>
      <c r="J69" s="303"/>
      <c r="K69" s="303"/>
      <c r="L69" s="373"/>
      <c r="M69" s="303"/>
      <c r="N69" s="303"/>
      <c r="O69" s="303"/>
      <c r="P69" s="303"/>
      <c r="Q69" s="303"/>
      <c r="R69" s="303"/>
      <c r="S69" s="303"/>
    </row>
    <row r="70" spans="1:19">
      <c r="A70" s="691" t="s">
        <v>719</v>
      </c>
      <c r="B70" s="692"/>
      <c r="C70" s="256" t="s">
        <v>690</v>
      </c>
      <c r="D70" s="57">
        <f>'Интерактивный прайс-лист'!$F$26*VLOOKUP(C70,'для поиска'!$B$1:$C$585,2,0)</f>
        <v>136</v>
      </c>
      <c r="E70" s="303"/>
      <c r="F70" s="303"/>
      <c r="G70" s="303"/>
      <c r="H70" s="303"/>
      <c r="I70" s="303"/>
      <c r="J70" s="303"/>
      <c r="K70" s="303"/>
      <c r="L70" s="373"/>
      <c r="M70" s="303"/>
      <c r="N70" s="303"/>
      <c r="O70" s="303"/>
      <c r="P70" s="303"/>
      <c r="Q70" s="303"/>
      <c r="R70" s="303"/>
      <c r="S70" s="303"/>
    </row>
    <row r="71" spans="1:19">
      <c r="A71" s="691"/>
      <c r="B71" s="692"/>
      <c r="C71" s="256" t="s">
        <v>689</v>
      </c>
      <c r="D71" s="57">
        <f>'Интерактивный прайс-лист'!$F$26*VLOOKUP(C71,'для поиска'!$B$1:$C$585,2,0)</f>
        <v>136</v>
      </c>
      <c r="E71" s="303"/>
      <c r="F71" s="303"/>
      <c r="G71" s="303"/>
      <c r="H71" s="303"/>
      <c r="I71" s="303"/>
      <c r="J71" s="303"/>
      <c r="K71" s="303"/>
      <c r="L71" s="373"/>
      <c r="M71" s="303"/>
      <c r="N71" s="303"/>
      <c r="O71" s="303"/>
      <c r="P71" s="303"/>
      <c r="Q71" s="303"/>
      <c r="R71" s="303"/>
      <c r="S71" s="303"/>
    </row>
    <row r="72" spans="1:19">
      <c r="A72" s="691"/>
      <c r="B72" s="692"/>
      <c r="C72" s="256" t="s">
        <v>685</v>
      </c>
      <c r="D72" s="57">
        <f>'Интерактивный прайс-лист'!$F$26*VLOOKUP(C72,'для поиска'!$B$1:$C$585,2,0)</f>
        <v>136</v>
      </c>
      <c r="E72" s="303"/>
      <c r="F72" s="303"/>
      <c r="G72" s="303"/>
      <c r="H72" s="303"/>
      <c r="I72" s="303"/>
      <c r="J72" s="303"/>
      <c r="K72" s="303"/>
      <c r="L72" s="373"/>
      <c r="M72" s="303"/>
      <c r="N72" s="303"/>
      <c r="O72" s="303"/>
      <c r="P72" s="303"/>
      <c r="Q72" s="303"/>
      <c r="R72" s="303"/>
      <c r="S72" s="303"/>
    </row>
    <row r="73" spans="1:19">
      <c r="A73" s="691"/>
      <c r="B73" s="692"/>
      <c r="C73" s="256" t="s">
        <v>686</v>
      </c>
      <c r="D73" s="57">
        <f>'Интерактивный прайс-лист'!$F$26*VLOOKUP(C73,'для поиска'!$B$1:$C$585,2,0)</f>
        <v>136</v>
      </c>
      <c r="E73" s="303"/>
      <c r="F73" s="303"/>
      <c r="G73" s="303"/>
      <c r="H73" s="303"/>
      <c r="I73" s="303"/>
      <c r="J73" s="303"/>
      <c r="K73" s="303"/>
      <c r="L73" s="373"/>
      <c r="M73" s="303"/>
      <c r="N73" s="303"/>
      <c r="O73" s="303"/>
      <c r="P73" s="303"/>
      <c r="Q73" s="303"/>
      <c r="R73" s="303"/>
      <c r="S73" s="303"/>
    </row>
    <row r="74" spans="1:19">
      <c r="A74" s="691"/>
      <c r="B74" s="692"/>
      <c r="C74" s="256" t="s">
        <v>688</v>
      </c>
      <c r="D74" s="57">
        <f>'Интерактивный прайс-лист'!$F$26*VLOOKUP(C74,'для поиска'!$B$1:$C$585,2,0)</f>
        <v>136</v>
      </c>
      <c r="E74" s="303"/>
      <c r="F74" s="303"/>
      <c r="G74" s="303"/>
      <c r="H74" s="303"/>
      <c r="I74" s="303"/>
      <c r="J74" s="303"/>
      <c r="K74" s="303"/>
      <c r="L74" s="373"/>
      <c r="M74" s="303"/>
      <c r="N74" s="303"/>
      <c r="O74" s="303"/>
      <c r="P74" s="303"/>
      <c r="Q74" s="303"/>
      <c r="R74" s="303"/>
      <c r="S74" s="303"/>
    </row>
    <row r="75" spans="1:19">
      <c r="A75" s="691"/>
      <c r="B75" s="692"/>
      <c r="C75" s="256" t="s">
        <v>687</v>
      </c>
      <c r="D75" s="57">
        <f>'Интерактивный прайс-лист'!$F$26*VLOOKUP(C75,'для поиска'!$B$1:$C$585,2,0)</f>
        <v>136</v>
      </c>
      <c r="E75" s="303"/>
      <c r="F75" s="303"/>
      <c r="G75" s="303"/>
      <c r="H75" s="303"/>
      <c r="I75" s="303"/>
      <c r="J75" s="303"/>
      <c r="K75" s="303"/>
      <c r="L75" s="373"/>
      <c r="M75" s="303"/>
      <c r="N75" s="303"/>
      <c r="O75" s="303"/>
      <c r="P75" s="303"/>
      <c r="Q75" s="303"/>
      <c r="R75" s="303"/>
      <c r="S75" s="303"/>
    </row>
    <row r="76" spans="1:19">
      <c r="A76" s="691"/>
      <c r="B76" s="692"/>
      <c r="C76" s="256" t="s">
        <v>357</v>
      </c>
      <c r="D76" s="57">
        <f>'Интерактивный прайс-лист'!$F$26*VLOOKUP(C76,'для поиска'!$B$1:$C$585,2,0)</f>
        <v>150</v>
      </c>
      <c r="E76" s="303"/>
      <c r="F76" s="303"/>
      <c r="G76" s="303"/>
      <c r="H76" s="303"/>
      <c r="I76" s="303"/>
      <c r="J76" s="303"/>
      <c r="K76" s="303"/>
      <c r="L76" s="373"/>
      <c r="M76" s="303"/>
      <c r="N76" s="303"/>
      <c r="O76" s="303"/>
      <c r="P76" s="303"/>
      <c r="Q76" s="303"/>
      <c r="R76" s="303"/>
      <c r="S76" s="303"/>
    </row>
    <row r="77" spans="1:19">
      <c r="A77" s="691" t="s">
        <v>249</v>
      </c>
      <c r="B77" s="692"/>
      <c r="C77" s="256" t="s">
        <v>562</v>
      </c>
      <c r="D77" s="57">
        <f>'Интерактивный прайс-лист'!$F$26*VLOOKUP(C77,'для поиска'!$B$1:$C$585,2,0)</f>
        <v>55</v>
      </c>
      <c r="E77" s="303"/>
      <c r="F77" s="303"/>
      <c r="G77" s="303"/>
      <c r="H77" s="303"/>
      <c r="I77" s="303"/>
      <c r="J77" s="303"/>
      <c r="K77" s="303"/>
      <c r="L77" s="373"/>
      <c r="M77" s="303"/>
      <c r="N77" s="303"/>
      <c r="O77" s="303"/>
      <c r="P77" s="303"/>
      <c r="Q77" s="303"/>
      <c r="R77" s="303"/>
      <c r="S77" s="303"/>
    </row>
    <row r="78" spans="1:19">
      <c r="A78" s="691"/>
      <c r="B78" s="692"/>
      <c r="C78" s="256" t="s">
        <v>563</v>
      </c>
      <c r="D78" s="57">
        <f>'Интерактивный прайс-лист'!$F$26*VLOOKUP(C78,'для поиска'!$B$1:$C$585,2,0)</f>
        <v>55</v>
      </c>
      <c r="E78" s="303"/>
      <c r="F78" s="303"/>
      <c r="G78" s="303"/>
      <c r="H78" s="303"/>
      <c r="I78" s="303"/>
      <c r="J78" s="303"/>
      <c r="K78" s="303"/>
      <c r="L78" s="373"/>
      <c r="M78" s="303"/>
      <c r="N78" s="303"/>
      <c r="O78" s="303"/>
      <c r="P78" s="303"/>
      <c r="Q78" s="303"/>
      <c r="R78" s="303"/>
      <c r="S78" s="303"/>
    </row>
    <row r="79" spans="1:19">
      <c r="A79" s="691"/>
      <c r="B79" s="692"/>
      <c r="C79" s="256" t="s">
        <v>564</v>
      </c>
      <c r="D79" s="57">
        <f>'Интерактивный прайс-лист'!$F$26*VLOOKUP(C79,'для поиска'!$B$1:$C$585,2,0)</f>
        <v>55</v>
      </c>
      <c r="E79" s="303"/>
      <c r="F79" s="303"/>
      <c r="G79" s="303"/>
      <c r="H79" s="303"/>
      <c r="I79" s="303"/>
      <c r="J79" s="303"/>
      <c r="K79" s="303"/>
      <c r="L79" s="373"/>
      <c r="M79" s="303"/>
      <c r="N79" s="303"/>
      <c r="O79" s="303"/>
      <c r="P79" s="303"/>
      <c r="Q79" s="303"/>
      <c r="R79" s="303"/>
      <c r="S79" s="303"/>
    </row>
    <row r="80" spans="1:19">
      <c r="A80" s="691"/>
      <c r="B80" s="692"/>
      <c r="C80" s="256" t="s">
        <v>565</v>
      </c>
      <c r="D80" s="57">
        <f>'Интерактивный прайс-лист'!$F$26*VLOOKUP(C80,'для поиска'!$B$1:$C$585,2,0)</f>
        <v>55</v>
      </c>
      <c r="E80" s="303"/>
      <c r="F80" s="303"/>
      <c r="G80" s="303"/>
      <c r="H80" s="303"/>
      <c r="I80" s="303"/>
      <c r="J80" s="303"/>
      <c r="K80" s="303"/>
      <c r="L80" s="373"/>
      <c r="M80" s="303"/>
      <c r="N80" s="303"/>
      <c r="O80" s="303"/>
      <c r="P80" s="303"/>
      <c r="Q80" s="303"/>
      <c r="R80" s="303"/>
      <c r="S80" s="303"/>
    </row>
    <row r="81" spans="1:28">
      <c r="A81" s="691"/>
      <c r="B81" s="692"/>
      <c r="C81" s="256" t="s">
        <v>566</v>
      </c>
      <c r="D81" s="57">
        <f>'Интерактивный прайс-лист'!$F$26*VLOOKUP(C81,'для поиска'!$B$1:$C$585,2,0)</f>
        <v>55</v>
      </c>
      <c r="E81" s="303"/>
      <c r="F81" s="303"/>
      <c r="G81" s="303"/>
      <c r="H81" s="303"/>
      <c r="I81" s="303"/>
      <c r="J81" s="303"/>
      <c r="K81" s="303"/>
      <c r="L81" s="373"/>
      <c r="M81" s="303"/>
      <c r="N81" s="303"/>
      <c r="O81" s="303"/>
      <c r="P81" s="303"/>
      <c r="Q81" s="303"/>
      <c r="R81" s="303"/>
      <c r="S81" s="303"/>
    </row>
    <row r="82" spans="1:28">
      <c r="A82" s="691"/>
      <c r="B82" s="692"/>
      <c r="C82" s="256" t="s">
        <v>567</v>
      </c>
      <c r="D82" s="57">
        <f>'Интерактивный прайс-лист'!$F$26*VLOOKUP(C82,'для поиска'!$B$1:$C$585,2,0)</f>
        <v>55</v>
      </c>
      <c r="E82" s="303"/>
      <c r="F82" s="303"/>
      <c r="G82" s="303"/>
      <c r="H82" s="303"/>
      <c r="I82" s="303"/>
      <c r="J82" s="303"/>
      <c r="K82" s="303"/>
      <c r="L82" s="373"/>
      <c r="M82" s="303"/>
      <c r="N82" s="303"/>
      <c r="O82" s="303"/>
      <c r="P82" s="303"/>
      <c r="Q82" s="303"/>
      <c r="R82" s="303"/>
      <c r="S82" s="303"/>
    </row>
    <row r="83" spans="1:28">
      <c r="A83" s="691"/>
      <c r="B83" s="692"/>
      <c r="C83" s="256" t="s">
        <v>437</v>
      </c>
      <c r="D83" s="57">
        <f>'Интерактивный прайс-лист'!$F$26*VLOOKUP(C83,'для поиска'!$B$1:$C$585,2,0)</f>
        <v>55</v>
      </c>
      <c r="E83" s="303"/>
      <c r="F83" s="303"/>
      <c r="G83" s="303"/>
      <c r="H83" s="303"/>
      <c r="I83" s="303"/>
      <c r="J83" s="303"/>
      <c r="K83" s="303"/>
      <c r="L83" s="373"/>
      <c r="M83" s="303"/>
      <c r="N83" s="303"/>
      <c r="O83" s="303"/>
      <c r="P83" s="303"/>
      <c r="Q83" s="303"/>
      <c r="R83" s="303"/>
      <c r="S83" s="303"/>
    </row>
    <row r="84" spans="1:28" ht="13.5" thickBot="1">
      <c r="A84" s="693"/>
      <c r="B84" s="694"/>
      <c r="C84" s="449" t="s">
        <v>438</v>
      </c>
      <c r="D84" s="4">
        <f>'Интерактивный прайс-лист'!$F$26*VLOOKUP(C84,'для поиска'!$B$1:$C$585,2,0)</f>
        <v>55</v>
      </c>
      <c r="E84" s="303"/>
      <c r="F84" s="303"/>
      <c r="G84" s="303"/>
      <c r="H84" s="303"/>
      <c r="I84" s="303"/>
      <c r="J84" s="303"/>
      <c r="K84" s="303"/>
      <c r="L84" s="373"/>
      <c r="M84" s="303"/>
      <c r="N84" s="303"/>
      <c r="O84" s="303"/>
      <c r="P84" s="303"/>
      <c r="Q84" s="303"/>
      <c r="R84" s="303"/>
      <c r="S84" s="303"/>
    </row>
    <row r="85" spans="1:28" s="303" customFormat="1">
      <c r="L85" s="373"/>
      <c r="T85" s="305"/>
      <c r="U85" s="305"/>
      <c r="V85" s="305"/>
      <c r="W85" s="305"/>
      <c r="X85" s="305"/>
      <c r="Y85" s="305"/>
      <c r="Z85" s="305"/>
      <c r="AA85" s="305"/>
      <c r="AB85" s="305"/>
    </row>
    <row r="86" spans="1:28" s="303" customFormat="1">
      <c r="L86" s="373"/>
      <c r="T86" s="305"/>
      <c r="U86" s="305"/>
      <c r="V86" s="305"/>
      <c r="W86" s="305"/>
      <c r="X86" s="305"/>
      <c r="Y86" s="305"/>
      <c r="Z86" s="305"/>
      <c r="AA86" s="305"/>
      <c r="AB86" s="305"/>
    </row>
    <row r="87" spans="1:28" s="303" customFormat="1">
      <c r="L87" s="373"/>
      <c r="T87" s="305"/>
      <c r="U87" s="305"/>
      <c r="V87" s="305"/>
      <c r="W87" s="305"/>
      <c r="X87" s="305"/>
      <c r="Y87" s="305"/>
      <c r="Z87" s="305"/>
      <c r="AA87" s="305"/>
      <c r="AB87" s="305"/>
    </row>
    <row r="88" spans="1:28" s="303" customFormat="1">
      <c r="L88" s="373"/>
      <c r="T88" s="305"/>
      <c r="U88" s="305"/>
      <c r="V88" s="305"/>
      <c r="W88" s="305"/>
      <c r="X88" s="305"/>
      <c r="Y88" s="305"/>
      <c r="Z88" s="305"/>
      <c r="AA88" s="305"/>
      <c r="AB88" s="305"/>
    </row>
    <row r="89" spans="1:28" s="303" customFormat="1">
      <c r="L89" s="373"/>
      <c r="T89" s="305"/>
      <c r="U89" s="305"/>
      <c r="V89" s="305"/>
      <c r="W89" s="305"/>
      <c r="X89" s="305"/>
      <c r="Y89" s="305"/>
      <c r="Z89" s="305"/>
      <c r="AA89" s="305"/>
      <c r="AB89" s="305"/>
    </row>
  </sheetData>
  <sheetProtection password="CC0B" sheet="1" objects="1" scenarios="1"/>
  <mergeCells count="69">
    <mergeCell ref="A69:B69"/>
    <mergeCell ref="A70:B76"/>
    <mergeCell ref="M2:M3"/>
    <mergeCell ref="A2:C3"/>
    <mergeCell ref="N2:N3"/>
    <mergeCell ref="A25:A26"/>
    <mergeCell ref="E8:E9"/>
    <mergeCell ref="F8:F9"/>
    <mergeCell ref="G8:G9"/>
    <mergeCell ref="A39:C39"/>
    <mergeCell ref="A13:B13"/>
    <mergeCell ref="A15:A16"/>
    <mergeCell ref="A32:C32"/>
    <mergeCell ref="D8:D9"/>
    <mergeCell ref="H8:H9"/>
    <mergeCell ref="N8:N9"/>
    <mergeCell ref="A5:C6"/>
    <mergeCell ref="O2:O3"/>
    <mergeCell ref="A1:C1"/>
    <mergeCell ref="D1:S1"/>
    <mergeCell ref="D2:D3"/>
    <mergeCell ref="E2:E3"/>
    <mergeCell ref="F2:F3"/>
    <mergeCell ref="G2:G3"/>
    <mergeCell ref="S2:S3"/>
    <mergeCell ref="H2:H3"/>
    <mergeCell ref="I2:I3"/>
    <mergeCell ref="J2:J3"/>
    <mergeCell ref="P2:P3"/>
    <mergeCell ref="Q2:Q3"/>
    <mergeCell ref="R2:R3"/>
    <mergeCell ref="K2:K3"/>
    <mergeCell ref="L2:L3"/>
    <mergeCell ref="A77:B84"/>
    <mergeCell ref="Q8:Q9"/>
    <mergeCell ref="A12:C12"/>
    <mergeCell ref="I8:I9"/>
    <mergeCell ref="K8:K9"/>
    <mergeCell ref="L8:L9"/>
    <mergeCell ref="M8:M9"/>
    <mergeCell ref="A36:B36"/>
    <mergeCell ref="A22:C22"/>
    <mergeCell ref="A28:B28"/>
    <mergeCell ref="A18:B18"/>
    <mergeCell ref="A34:A35"/>
    <mergeCell ref="A23:B23"/>
    <mergeCell ref="J8:J9"/>
    <mergeCell ref="A67:B68"/>
    <mergeCell ref="A33:C33"/>
    <mergeCell ref="A7:C7"/>
    <mergeCell ref="D7:S7"/>
    <mergeCell ref="S8:S9"/>
    <mergeCell ref="P8:P9"/>
    <mergeCell ref="O8:O9"/>
    <mergeCell ref="R8:R9"/>
    <mergeCell ref="A63:B64"/>
    <mergeCell ref="A40:C40"/>
    <mergeCell ref="A43:B43"/>
    <mergeCell ref="A41:A42"/>
    <mergeCell ref="A61:C61"/>
    <mergeCell ref="A46:C46"/>
    <mergeCell ref="B47:C47"/>
    <mergeCell ref="A48:A49"/>
    <mergeCell ref="A65:B66"/>
    <mergeCell ref="A62:B62"/>
    <mergeCell ref="A50:B50"/>
    <mergeCell ref="A53:C53"/>
    <mergeCell ref="B54:C54"/>
    <mergeCell ref="A55:A56"/>
  </mergeCells>
  <phoneticPr fontId="3" type="noConversion"/>
  <pageMargins left="0.2" right="0.2" top="0.56999999999999995" bottom="0.59" header="0.5" footer="0.5"/>
  <pageSetup paperSize="9" scale="43" orientation="landscape" r:id="rId1"/>
  <headerFooter alignWithMargins="0"/>
  <rowBreaks count="1" manualBreakCount="1">
    <brk id="31" max="1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2"/>
  <sheetViews>
    <sheetView workbookViewId="0">
      <selection activeCell="F15" sqref="F15"/>
    </sheetView>
  </sheetViews>
  <sheetFormatPr defaultRowHeight="14.25"/>
  <cols>
    <col min="1" max="1" width="21.140625" style="268" customWidth="1"/>
    <col min="2" max="2" width="20" style="268" customWidth="1"/>
    <col min="3" max="3" width="12.7109375" style="269" customWidth="1"/>
    <col min="4" max="4" width="12.7109375" style="268" customWidth="1"/>
    <col min="5" max="5" width="10.7109375" style="270" bestFit="1" customWidth="1"/>
    <col min="6" max="16384" width="9.140625" style="270"/>
  </cols>
  <sheetData>
    <row r="1" spans="1:5" ht="25.5">
      <c r="A1" s="271" t="s">
        <v>54</v>
      </c>
      <c r="B1" s="271" t="s">
        <v>266</v>
      </c>
      <c r="C1" s="272" t="s">
        <v>679</v>
      </c>
      <c r="D1" s="267"/>
    </row>
    <row r="2" spans="1:5" ht="14.25" customHeight="1">
      <c r="A2" s="274" t="s">
        <v>658</v>
      </c>
      <c r="B2" s="274" t="s">
        <v>658</v>
      </c>
      <c r="C2" s="441">
        <v>283</v>
      </c>
      <c r="D2" s="267"/>
    </row>
    <row r="3" spans="1:5" ht="14.25" customHeight="1">
      <c r="A3" s="274" t="s">
        <v>577</v>
      </c>
      <c r="B3" s="274" t="s">
        <v>577</v>
      </c>
      <c r="C3" s="441">
        <v>887</v>
      </c>
      <c r="D3" s="267"/>
    </row>
    <row r="4" spans="1:5" ht="14.25" customHeight="1">
      <c r="A4" s="274" t="s">
        <v>659</v>
      </c>
      <c r="B4" s="274" t="s">
        <v>659</v>
      </c>
      <c r="C4" s="441">
        <v>283</v>
      </c>
      <c r="D4" s="267"/>
    </row>
    <row r="5" spans="1:5" ht="14.25" customHeight="1">
      <c r="A5" s="274" t="s">
        <v>660</v>
      </c>
      <c r="B5" s="274" t="s">
        <v>660</v>
      </c>
      <c r="C5" s="441">
        <v>294</v>
      </c>
      <c r="D5" s="267"/>
    </row>
    <row r="6" spans="1:5" ht="14.25" customHeight="1">
      <c r="A6" s="274" t="s">
        <v>572</v>
      </c>
      <c r="B6" s="274" t="s">
        <v>572</v>
      </c>
      <c r="C6" s="441">
        <v>308</v>
      </c>
      <c r="D6" s="267"/>
    </row>
    <row r="7" spans="1:5" s="268" customFormat="1" ht="14.25" customHeight="1">
      <c r="A7" s="274" t="s">
        <v>573</v>
      </c>
      <c r="B7" s="274" t="s">
        <v>573</v>
      </c>
      <c r="C7" s="441">
        <v>308</v>
      </c>
      <c r="D7" s="267"/>
      <c r="E7" s="270"/>
    </row>
    <row r="8" spans="1:5" s="268" customFormat="1" ht="14.25" customHeight="1">
      <c r="A8" s="274" t="s">
        <v>655</v>
      </c>
      <c r="B8" s="274" t="s">
        <v>655</v>
      </c>
      <c r="C8" s="441">
        <v>278</v>
      </c>
      <c r="D8" s="267"/>
      <c r="E8" s="270"/>
    </row>
    <row r="9" spans="1:5" s="268" customFormat="1" ht="14.25" customHeight="1">
      <c r="A9" s="274" t="s">
        <v>574</v>
      </c>
      <c r="B9" s="274" t="s">
        <v>574</v>
      </c>
      <c r="C9" s="441">
        <v>308</v>
      </c>
      <c r="D9" s="267"/>
      <c r="E9" s="270"/>
    </row>
    <row r="10" spans="1:5" s="268" customFormat="1" ht="14.25" customHeight="1">
      <c r="A10" s="274" t="s">
        <v>680</v>
      </c>
      <c r="B10" s="274" t="s">
        <v>680</v>
      </c>
      <c r="C10" s="441">
        <v>341</v>
      </c>
      <c r="D10" s="267"/>
      <c r="E10" s="270"/>
    </row>
    <row r="11" spans="1:5" s="268" customFormat="1" ht="14.25" customHeight="1">
      <c r="A11" s="274" t="s">
        <v>656</v>
      </c>
      <c r="B11" s="274" t="s">
        <v>656</v>
      </c>
      <c r="C11" s="441">
        <v>278</v>
      </c>
      <c r="D11" s="267"/>
      <c r="E11" s="270"/>
    </row>
    <row r="12" spans="1:5" s="268" customFormat="1" ht="14.25" customHeight="1">
      <c r="A12" s="274" t="s">
        <v>575</v>
      </c>
      <c r="B12" s="274" t="s">
        <v>575</v>
      </c>
      <c r="C12" s="441">
        <v>795</v>
      </c>
      <c r="D12" s="267"/>
      <c r="E12" s="270"/>
    </row>
    <row r="13" spans="1:5" s="268" customFormat="1" ht="14.25" customHeight="1">
      <c r="A13" s="274" t="s">
        <v>657</v>
      </c>
      <c r="B13" s="274" t="s">
        <v>657</v>
      </c>
      <c r="C13" s="441">
        <v>278</v>
      </c>
      <c r="D13" s="267"/>
      <c r="E13" s="270"/>
    </row>
    <row r="14" spans="1:5" s="268" customFormat="1" ht="14.25" customHeight="1">
      <c r="A14" s="274" t="s">
        <v>576</v>
      </c>
      <c r="B14" s="274" t="s">
        <v>576</v>
      </c>
      <c r="C14" s="441">
        <v>805</v>
      </c>
      <c r="D14" s="267"/>
      <c r="E14" s="270"/>
    </row>
    <row r="15" spans="1:5" s="268" customFormat="1" ht="14.25" customHeight="1">
      <c r="A15" s="274" t="s">
        <v>186</v>
      </c>
      <c r="B15" s="274" t="s">
        <v>186</v>
      </c>
      <c r="C15" s="441">
        <v>1228</v>
      </c>
      <c r="D15" s="267"/>
      <c r="E15" s="270"/>
    </row>
    <row r="16" spans="1:5" s="268" customFormat="1" ht="14.25" customHeight="1">
      <c r="A16" s="274" t="s">
        <v>2</v>
      </c>
      <c r="B16" s="274" t="s">
        <v>2</v>
      </c>
      <c r="C16" s="441">
        <v>1622</v>
      </c>
      <c r="D16" s="267"/>
      <c r="E16" s="270"/>
    </row>
    <row r="17" spans="1:5" s="268" customFormat="1" ht="14.25" customHeight="1">
      <c r="A17" s="274" t="s">
        <v>631</v>
      </c>
      <c r="B17" s="274" t="s">
        <v>631</v>
      </c>
      <c r="C17" s="441">
        <v>1228</v>
      </c>
      <c r="D17" s="267"/>
      <c r="E17" s="270"/>
    </row>
    <row r="18" spans="1:5" ht="14.25" customHeight="1">
      <c r="A18" s="274" t="s">
        <v>632</v>
      </c>
      <c r="B18" s="274" t="s">
        <v>632</v>
      </c>
      <c r="C18" s="441">
        <v>1622</v>
      </c>
      <c r="D18" s="267"/>
    </row>
    <row r="19" spans="1:5" ht="14.25" customHeight="1">
      <c r="A19" s="274" t="s">
        <v>185</v>
      </c>
      <c r="B19" s="274" t="s">
        <v>185</v>
      </c>
      <c r="C19" s="441">
        <v>1735</v>
      </c>
      <c r="D19" s="267"/>
    </row>
    <row r="20" spans="1:5" ht="14.25" customHeight="1">
      <c r="A20" s="274" t="s">
        <v>3</v>
      </c>
      <c r="B20" s="274" t="s">
        <v>3</v>
      </c>
      <c r="C20" s="441">
        <v>2220</v>
      </c>
      <c r="D20" s="267"/>
    </row>
    <row r="21" spans="1:5" ht="14.25" customHeight="1">
      <c r="A21" s="274" t="s">
        <v>633</v>
      </c>
      <c r="B21" s="274" t="s">
        <v>633</v>
      </c>
      <c r="C21" s="441">
        <v>1735</v>
      </c>
      <c r="D21" s="267"/>
    </row>
    <row r="22" spans="1:5" ht="14.25" customHeight="1">
      <c r="A22" s="274" t="s">
        <v>634</v>
      </c>
      <c r="B22" s="274" t="s">
        <v>634</v>
      </c>
      <c r="C22" s="441">
        <v>2220</v>
      </c>
      <c r="D22" s="267"/>
    </row>
    <row r="23" spans="1:5" ht="14.25" customHeight="1">
      <c r="A23" s="274" t="s">
        <v>184</v>
      </c>
      <c r="B23" s="274" t="s">
        <v>184</v>
      </c>
      <c r="C23" s="441">
        <v>3192</v>
      </c>
      <c r="D23" s="267"/>
    </row>
    <row r="24" spans="1:5" ht="14.25" customHeight="1">
      <c r="A24" s="274" t="s">
        <v>4</v>
      </c>
      <c r="B24" s="274" t="s">
        <v>4</v>
      </c>
      <c r="C24" s="441">
        <v>2629</v>
      </c>
      <c r="D24" s="267"/>
    </row>
    <row r="25" spans="1:5" ht="14.25" customHeight="1">
      <c r="A25" s="274" t="s">
        <v>636</v>
      </c>
      <c r="B25" s="274" t="s">
        <v>636</v>
      </c>
      <c r="C25" s="441">
        <v>3192</v>
      </c>
      <c r="D25" s="267"/>
    </row>
    <row r="26" spans="1:5" ht="14.25" customHeight="1">
      <c r="A26" s="274" t="s">
        <v>635</v>
      </c>
      <c r="B26" s="274" t="s">
        <v>635</v>
      </c>
      <c r="C26" s="441">
        <v>2629</v>
      </c>
      <c r="D26" s="267"/>
    </row>
    <row r="27" spans="1:5" ht="14.25" customHeight="1">
      <c r="A27" s="274" t="s">
        <v>294</v>
      </c>
      <c r="B27" s="274" t="s">
        <v>294</v>
      </c>
      <c r="C27" s="441">
        <v>3511</v>
      </c>
      <c r="D27" s="267"/>
    </row>
    <row r="28" spans="1:5" ht="14.25" customHeight="1">
      <c r="A28" s="274" t="s">
        <v>637</v>
      </c>
      <c r="B28" s="274" t="s">
        <v>637</v>
      </c>
      <c r="C28" s="441">
        <v>3511</v>
      </c>
      <c r="D28" s="267"/>
    </row>
    <row r="29" spans="1:5" ht="14.25" customHeight="1">
      <c r="A29" s="274" t="s">
        <v>638</v>
      </c>
      <c r="B29" s="274" t="s">
        <v>638</v>
      </c>
      <c r="C29" s="441">
        <v>3695</v>
      </c>
      <c r="D29" s="267"/>
    </row>
    <row r="30" spans="1:5" ht="14.25" customHeight="1">
      <c r="A30" s="274" t="s">
        <v>559</v>
      </c>
      <c r="B30" s="274" t="s">
        <v>559</v>
      </c>
      <c r="C30" s="441">
        <v>335</v>
      </c>
      <c r="D30" s="267"/>
    </row>
    <row r="31" spans="1:5" ht="14.25" customHeight="1">
      <c r="A31" s="274" t="s">
        <v>560</v>
      </c>
      <c r="B31" s="274" t="s">
        <v>560</v>
      </c>
      <c r="C31" s="441">
        <v>554</v>
      </c>
      <c r="D31" s="267"/>
    </row>
    <row r="32" spans="1:5" ht="14.25" customHeight="1">
      <c r="A32" s="274" t="s">
        <v>561</v>
      </c>
      <c r="B32" s="274" t="s">
        <v>561</v>
      </c>
      <c r="C32" s="441">
        <v>586</v>
      </c>
      <c r="D32" s="267"/>
    </row>
    <row r="33" spans="1:4" ht="14.25" customHeight="1">
      <c r="A33" s="274" t="s">
        <v>229</v>
      </c>
      <c r="B33" s="274" t="s">
        <v>229</v>
      </c>
      <c r="C33" s="441">
        <v>1327</v>
      </c>
      <c r="D33" s="267"/>
    </row>
    <row r="34" spans="1:4" ht="14.25" customHeight="1">
      <c r="A34" s="274" t="s">
        <v>449</v>
      </c>
      <c r="B34" s="274" t="s">
        <v>449</v>
      </c>
      <c r="C34" s="441">
        <v>2936</v>
      </c>
      <c r="D34" s="267"/>
    </row>
    <row r="35" spans="1:4" ht="14.25" customHeight="1">
      <c r="A35" s="274" t="s">
        <v>681</v>
      </c>
      <c r="B35" s="274" t="s">
        <v>681</v>
      </c>
      <c r="C35" s="441">
        <v>2333</v>
      </c>
      <c r="D35" s="267"/>
    </row>
    <row r="36" spans="1:4" ht="14.25" customHeight="1">
      <c r="A36" s="274" t="s">
        <v>682</v>
      </c>
      <c r="B36" s="274" t="s">
        <v>682</v>
      </c>
      <c r="C36" s="441">
        <v>783</v>
      </c>
      <c r="D36" s="267"/>
    </row>
    <row r="37" spans="1:4" ht="14.25" customHeight="1">
      <c r="A37" s="274" t="s">
        <v>450</v>
      </c>
      <c r="B37" s="274" t="s">
        <v>450</v>
      </c>
      <c r="C37" s="441">
        <v>3104</v>
      </c>
      <c r="D37" s="267"/>
    </row>
    <row r="38" spans="1:4" ht="14.25" customHeight="1">
      <c r="A38" s="274" t="s">
        <v>15</v>
      </c>
      <c r="B38" s="274" t="s">
        <v>15</v>
      </c>
      <c r="C38" s="441">
        <v>103</v>
      </c>
      <c r="D38" s="267"/>
    </row>
    <row r="39" spans="1:4" ht="14.25" customHeight="1">
      <c r="A39" s="274" t="s">
        <v>16</v>
      </c>
      <c r="B39" s="274" t="s">
        <v>16</v>
      </c>
      <c r="C39" s="441">
        <v>51</v>
      </c>
      <c r="D39" s="267"/>
    </row>
    <row r="40" spans="1:4" ht="14.25" customHeight="1">
      <c r="A40" s="274" t="s">
        <v>227</v>
      </c>
      <c r="B40" s="274" t="s">
        <v>227</v>
      </c>
      <c r="C40" s="441">
        <v>181</v>
      </c>
      <c r="D40" s="267"/>
    </row>
    <row r="41" spans="1:4" ht="14.25" customHeight="1">
      <c r="A41" s="274" t="s">
        <v>466</v>
      </c>
      <c r="B41" s="274" t="s">
        <v>466</v>
      </c>
      <c r="C41" s="441">
        <v>142</v>
      </c>
      <c r="D41" s="267"/>
    </row>
    <row r="42" spans="1:4" ht="14.25" customHeight="1">
      <c r="A42" s="274" t="s">
        <v>444</v>
      </c>
      <c r="B42" s="274" t="s">
        <v>444</v>
      </c>
      <c r="C42" s="441">
        <v>81</v>
      </c>
      <c r="D42" s="267"/>
    </row>
    <row r="43" spans="1:4" ht="14.25" customHeight="1">
      <c r="A43" s="274" t="s">
        <v>443</v>
      </c>
      <c r="B43" s="274" t="s">
        <v>443</v>
      </c>
      <c r="C43" s="441">
        <v>205</v>
      </c>
      <c r="D43" s="267"/>
    </row>
    <row r="44" spans="1:4" ht="14.25" customHeight="1">
      <c r="A44" s="274" t="s">
        <v>442</v>
      </c>
      <c r="B44" s="274" t="s">
        <v>442</v>
      </c>
      <c r="C44" s="441">
        <v>225</v>
      </c>
      <c r="D44" s="267"/>
    </row>
    <row r="45" spans="1:4" ht="14.25" customHeight="1">
      <c r="A45" s="274" t="s">
        <v>683</v>
      </c>
      <c r="B45" s="274" t="s">
        <v>683</v>
      </c>
      <c r="C45" s="441">
        <v>116</v>
      </c>
      <c r="D45" s="267"/>
    </row>
    <row r="46" spans="1:4" ht="14.25" customHeight="1">
      <c r="A46" s="274" t="s">
        <v>251</v>
      </c>
      <c r="B46" s="274" t="s">
        <v>251</v>
      </c>
      <c r="C46" s="441">
        <v>49</v>
      </c>
      <c r="D46" s="267"/>
    </row>
    <row r="47" spans="1:4" ht="14.25" customHeight="1">
      <c r="A47" s="274" t="s">
        <v>684</v>
      </c>
      <c r="B47" s="274" t="s">
        <v>684</v>
      </c>
      <c r="C47" s="441">
        <v>735</v>
      </c>
      <c r="D47" s="267"/>
    </row>
    <row r="48" spans="1:4" ht="14.25" customHeight="1">
      <c r="A48" s="274" t="s">
        <v>250</v>
      </c>
      <c r="B48" s="274" t="s">
        <v>250</v>
      </c>
      <c r="C48" s="441">
        <v>286</v>
      </c>
      <c r="D48" s="267"/>
    </row>
    <row r="49" spans="1:4" ht="14.25" customHeight="1">
      <c r="A49" s="274" t="s">
        <v>355</v>
      </c>
      <c r="B49" s="274" t="s">
        <v>355</v>
      </c>
      <c r="C49" s="441">
        <v>367</v>
      </c>
      <c r="D49" s="267"/>
    </row>
    <row r="50" spans="1:4" ht="14.25" customHeight="1">
      <c r="A50" s="274" t="s">
        <v>356</v>
      </c>
      <c r="B50" s="274" t="s">
        <v>356</v>
      </c>
      <c r="C50" s="441">
        <v>89</v>
      </c>
      <c r="D50" s="267"/>
    </row>
    <row r="51" spans="1:4" ht="14.25" customHeight="1">
      <c r="A51" s="274" t="s">
        <v>119</v>
      </c>
      <c r="B51" s="274" t="s">
        <v>119</v>
      </c>
      <c r="C51" s="441">
        <v>47</v>
      </c>
      <c r="D51" s="267"/>
    </row>
    <row r="52" spans="1:4" ht="14.25" customHeight="1">
      <c r="A52" s="274" t="s">
        <v>120</v>
      </c>
      <c r="B52" s="274" t="s">
        <v>120</v>
      </c>
      <c r="C52" s="441">
        <v>37</v>
      </c>
      <c r="D52" s="267"/>
    </row>
    <row r="53" spans="1:4" ht="14.25" customHeight="1">
      <c r="A53" s="274" t="s">
        <v>352</v>
      </c>
      <c r="B53" s="274" t="s">
        <v>352</v>
      </c>
      <c r="C53" s="441">
        <v>126</v>
      </c>
      <c r="D53" s="267"/>
    </row>
    <row r="54" spans="1:4" ht="14.25" customHeight="1">
      <c r="A54" s="274" t="s">
        <v>353</v>
      </c>
      <c r="B54" s="274" t="s">
        <v>353</v>
      </c>
      <c r="C54" s="441">
        <v>128</v>
      </c>
      <c r="D54" s="267"/>
    </row>
    <row r="55" spans="1:4" ht="14.25" customHeight="1">
      <c r="A55" s="274" t="s">
        <v>248</v>
      </c>
      <c r="B55" s="274" t="s">
        <v>248</v>
      </c>
      <c r="C55" s="441">
        <v>22</v>
      </c>
      <c r="D55" s="267"/>
    </row>
    <row r="56" spans="1:4" ht="14.25" customHeight="1">
      <c r="A56" s="274" t="s">
        <v>247</v>
      </c>
      <c r="B56" s="274" t="s">
        <v>247</v>
      </c>
      <c r="C56" s="441">
        <v>10</v>
      </c>
      <c r="D56" s="267"/>
    </row>
    <row r="57" spans="1:4" ht="14.25" customHeight="1">
      <c r="A57" s="274" t="s">
        <v>721</v>
      </c>
      <c r="B57" s="274" t="s">
        <v>721</v>
      </c>
      <c r="C57" s="441">
        <v>646.27</v>
      </c>
      <c r="D57" s="267"/>
    </row>
    <row r="58" spans="1:4" ht="14.25" customHeight="1">
      <c r="A58" s="274" t="s">
        <v>723</v>
      </c>
      <c r="B58" s="274" t="s">
        <v>723</v>
      </c>
      <c r="C58" s="441">
        <v>653.13</v>
      </c>
      <c r="D58" s="267"/>
    </row>
    <row r="59" spans="1:4" ht="14.25" customHeight="1">
      <c r="A59" s="274" t="s">
        <v>724</v>
      </c>
      <c r="B59" s="274" t="s">
        <v>724</v>
      </c>
      <c r="C59" s="441">
        <v>673.7</v>
      </c>
      <c r="D59" s="267"/>
    </row>
    <row r="60" spans="1:4" ht="14.25" customHeight="1">
      <c r="A60" s="274" t="s">
        <v>725</v>
      </c>
      <c r="B60" s="274" t="s">
        <v>725</v>
      </c>
      <c r="C60" s="441">
        <v>746.09</v>
      </c>
      <c r="D60" s="267"/>
    </row>
    <row r="61" spans="1:4" ht="14.25" customHeight="1">
      <c r="A61" s="274" t="s">
        <v>726</v>
      </c>
      <c r="B61" s="274" t="s">
        <v>726</v>
      </c>
      <c r="C61" s="441">
        <v>756.38</v>
      </c>
      <c r="D61" s="267"/>
    </row>
    <row r="62" spans="1:4" ht="14.25" customHeight="1">
      <c r="A62" s="274" t="s">
        <v>331</v>
      </c>
      <c r="B62" s="274" t="s">
        <v>331</v>
      </c>
      <c r="C62" s="441">
        <v>440</v>
      </c>
      <c r="D62" s="267"/>
    </row>
    <row r="63" spans="1:4" ht="14.25" customHeight="1">
      <c r="A63" s="274" t="s">
        <v>332</v>
      </c>
      <c r="B63" s="274" t="s">
        <v>332</v>
      </c>
      <c r="C63" s="441">
        <v>452</v>
      </c>
      <c r="D63" s="267"/>
    </row>
    <row r="64" spans="1:4" ht="14.25" customHeight="1">
      <c r="A64" s="274" t="s">
        <v>337</v>
      </c>
      <c r="B64" s="274" t="s">
        <v>337</v>
      </c>
      <c r="C64" s="441">
        <v>502</v>
      </c>
      <c r="D64" s="267"/>
    </row>
    <row r="65" spans="1:5" ht="14.25" customHeight="1">
      <c r="A65" s="274" t="s">
        <v>333</v>
      </c>
      <c r="B65" s="274" t="s">
        <v>333</v>
      </c>
      <c r="C65" s="441">
        <v>554</v>
      </c>
      <c r="D65" s="267"/>
    </row>
    <row r="66" spans="1:5" ht="14.25" customHeight="1">
      <c r="A66" s="274" t="s">
        <v>338</v>
      </c>
      <c r="B66" s="274" t="s">
        <v>338</v>
      </c>
      <c r="C66" s="441">
        <v>629</v>
      </c>
      <c r="D66" s="267"/>
    </row>
    <row r="67" spans="1:5" s="268" customFormat="1" ht="14.25" customHeight="1">
      <c r="A67" s="273" t="s">
        <v>334</v>
      </c>
      <c r="B67" s="273" t="s">
        <v>334</v>
      </c>
      <c r="C67" s="441">
        <v>641</v>
      </c>
      <c r="D67" s="267"/>
      <c r="E67" s="270"/>
    </row>
    <row r="68" spans="1:5" ht="14.25" customHeight="1">
      <c r="A68" s="274" t="s">
        <v>335</v>
      </c>
      <c r="B68" s="274" t="s">
        <v>335</v>
      </c>
      <c r="C68" s="441">
        <v>722</v>
      </c>
      <c r="D68" s="267"/>
    </row>
    <row r="69" spans="1:5" ht="14.25" customHeight="1">
      <c r="A69" s="274" t="s">
        <v>339</v>
      </c>
      <c r="B69" s="274" t="s">
        <v>339</v>
      </c>
      <c r="C69" s="441">
        <v>728</v>
      </c>
      <c r="D69" s="267"/>
    </row>
    <row r="70" spans="1:5" ht="14.25" customHeight="1">
      <c r="A70" s="274" t="s">
        <v>336</v>
      </c>
      <c r="B70" s="274" t="s">
        <v>336</v>
      </c>
      <c r="C70" s="441">
        <v>742</v>
      </c>
      <c r="D70" s="267"/>
    </row>
    <row r="71" spans="1:5" ht="14.25" customHeight="1">
      <c r="A71" s="274" t="s">
        <v>340</v>
      </c>
      <c r="B71" s="274" t="s">
        <v>340</v>
      </c>
      <c r="C71" s="441">
        <v>360</v>
      </c>
      <c r="D71" s="267"/>
    </row>
    <row r="72" spans="1:5" ht="14.25" customHeight="1">
      <c r="A72" s="274" t="s">
        <v>341</v>
      </c>
      <c r="B72" s="274" t="s">
        <v>341</v>
      </c>
      <c r="C72" s="441">
        <v>371</v>
      </c>
      <c r="D72" s="267"/>
    </row>
    <row r="73" spans="1:5" ht="14.25" customHeight="1">
      <c r="A73" s="274" t="s">
        <v>342</v>
      </c>
      <c r="B73" s="274" t="s">
        <v>342</v>
      </c>
      <c r="C73" s="441">
        <v>406</v>
      </c>
      <c r="D73" s="267"/>
    </row>
    <row r="74" spans="1:5" ht="14.25" customHeight="1">
      <c r="A74" s="274" t="s">
        <v>343</v>
      </c>
      <c r="B74" s="274" t="s">
        <v>343</v>
      </c>
      <c r="C74" s="441">
        <v>444</v>
      </c>
      <c r="D74" s="267"/>
    </row>
    <row r="75" spans="1:5" ht="14.25" customHeight="1">
      <c r="A75" s="273" t="s">
        <v>344</v>
      </c>
      <c r="B75" s="273" t="s">
        <v>344</v>
      </c>
      <c r="C75" s="441">
        <v>516</v>
      </c>
      <c r="D75" s="267"/>
    </row>
    <row r="76" spans="1:5" ht="14.25" customHeight="1">
      <c r="A76" s="274" t="s">
        <v>345</v>
      </c>
      <c r="B76" s="274" t="s">
        <v>345</v>
      </c>
      <c r="C76" s="441">
        <v>537</v>
      </c>
      <c r="D76" s="267"/>
    </row>
    <row r="77" spans="1:5" ht="14.25" customHeight="1">
      <c r="A77" s="273" t="s">
        <v>346</v>
      </c>
      <c r="B77" s="273" t="s">
        <v>346</v>
      </c>
      <c r="C77" s="441">
        <v>566</v>
      </c>
      <c r="D77" s="267"/>
    </row>
    <row r="78" spans="1:5" ht="14.25" customHeight="1">
      <c r="A78" s="274" t="s">
        <v>347</v>
      </c>
      <c r="B78" s="274" t="s">
        <v>347</v>
      </c>
      <c r="C78" s="441">
        <v>606</v>
      </c>
      <c r="D78" s="267"/>
    </row>
    <row r="79" spans="1:5" ht="14.25" customHeight="1">
      <c r="A79" s="274" t="s">
        <v>348</v>
      </c>
      <c r="B79" s="274" t="s">
        <v>348</v>
      </c>
      <c r="C79" s="441">
        <v>626</v>
      </c>
      <c r="D79" s="267"/>
    </row>
    <row r="80" spans="1:5" ht="14.25" customHeight="1">
      <c r="A80" s="274" t="s">
        <v>435</v>
      </c>
      <c r="B80" s="274" t="s">
        <v>435</v>
      </c>
      <c r="C80" s="441">
        <v>702</v>
      </c>
      <c r="D80" s="267"/>
    </row>
    <row r="81" spans="1:4" ht="14.25" customHeight="1">
      <c r="A81" s="274" t="s">
        <v>436</v>
      </c>
      <c r="B81" s="274" t="s">
        <v>436</v>
      </c>
      <c r="C81" s="441">
        <v>754</v>
      </c>
      <c r="D81" s="267"/>
    </row>
    <row r="82" spans="1:4" ht="14.25" customHeight="1">
      <c r="A82" s="274" t="s">
        <v>428</v>
      </c>
      <c r="B82" s="274" t="s">
        <v>428</v>
      </c>
      <c r="C82" s="441">
        <v>305</v>
      </c>
      <c r="D82" s="267"/>
    </row>
    <row r="83" spans="1:4" ht="14.25" customHeight="1">
      <c r="A83" s="274" t="s">
        <v>429</v>
      </c>
      <c r="B83" s="274" t="s">
        <v>429</v>
      </c>
      <c r="C83" s="441">
        <v>339</v>
      </c>
      <c r="D83" s="267"/>
    </row>
    <row r="84" spans="1:4" ht="14.25" customHeight="1">
      <c r="A84" s="274" t="s">
        <v>430</v>
      </c>
      <c r="B84" s="274" t="s">
        <v>430</v>
      </c>
      <c r="C84" s="441">
        <v>363</v>
      </c>
      <c r="D84" s="267"/>
    </row>
    <row r="85" spans="1:4" ht="14.25" customHeight="1">
      <c r="A85" s="274" t="s">
        <v>431</v>
      </c>
      <c r="B85" s="274" t="s">
        <v>431</v>
      </c>
      <c r="C85" s="441">
        <v>368</v>
      </c>
      <c r="D85" s="267"/>
    </row>
    <row r="86" spans="1:4" ht="14.25" customHeight="1">
      <c r="A86" s="274" t="s">
        <v>432</v>
      </c>
      <c r="B86" s="274" t="s">
        <v>432</v>
      </c>
      <c r="C86" s="441">
        <v>418</v>
      </c>
      <c r="D86" s="267"/>
    </row>
    <row r="87" spans="1:4" ht="14.25" customHeight="1">
      <c r="A87" s="274" t="s">
        <v>433</v>
      </c>
      <c r="B87" s="274" t="s">
        <v>433</v>
      </c>
      <c r="C87" s="441">
        <v>606</v>
      </c>
      <c r="D87" s="267"/>
    </row>
    <row r="88" spans="1:4" ht="14.25" customHeight="1">
      <c r="A88" s="274" t="s">
        <v>434</v>
      </c>
      <c r="B88" s="274" t="s">
        <v>434</v>
      </c>
      <c r="C88" s="441">
        <v>629</v>
      </c>
      <c r="D88" s="267"/>
    </row>
    <row r="89" spans="1:4" ht="14.25" customHeight="1">
      <c r="A89" s="274" t="s">
        <v>437</v>
      </c>
      <c r="B89" s="274" t="s">
        <v>437</v>
      </c>
      <c r="C89" s="441">
        <v>55</v>
      </c>
      <c r="D89" s="267"/>
    </row>
    <row r="90" spans="1:4" ht="14.25" customHeight="1">
      <c r="A90" s="274" t="s">
        <v>438</v>
      </c>
      <c r="B90" s="274" t="s">
        <v>438</v>
      </c>
      <c r="C90" s="441">
        <v>55</v>
      </c>
      <c r="D90" s="267"/>
    </row>
    <row r="91" spans="1:4" ht="14.25" customHeight="1">
      <c r="A91" s="274" t="s">
        <v>564</v>
      </c>
      <c r="B91" s="274" t="s">
        <v>564</v>
      </c>
      <c r="C91" s="441">
        <v>55</v>
      </c>
      <c r="D91" s="267"/>
    </row>
    <row r="92" spans="1:4" ht="14.25" customHeight="1">
      <c r="A92" s="274" t="s">
        <v>565</v>
      </c>
      <c r="B92" s="274" t="s">
        <v>565</v>
      </c>
      <c r="C92" s="441">
        <v>55</v>
      </c>
      <c r="D92" s="267"/>
    </row>
    <row r="93" spans="1:4" ht="14.25" customHeight="1">
      <c r="A93" s="274" t="s">
        <v>566</v>
      </c>
      <c r="B93" s="274" t="s">
        <v>566</v>
      </c>
      <c r="C93" s="441">
        <v>55</v>
      </c>
      <c r="D93" s="267"/>
    </row>
    <row r="94" spans="1:4" ht="14.25" customHeight="1">
      <c r="A94" s="274" t="s">
        <v>567</v>
      </c>
      <c r="B94" s="274" t="s">
        <v>567</v>
      </c>
      <c r="C94" s="441">
        <v>55</v>
      </c>
      <c r="D94" s="267"/>
    </row>
    <row r="95" spans="1:4" ht="14.25" customHeight="1">
      <c r="A95" s="274" t="s">
        <v>563</v>
      </c>
      <c r="B95" s="274" t="s">
        <v>563</v>
      </c>
      <c r="C95" s="441">
        <v>55</v>
      </c>
      <c r="D95" s="267"/>
    </row>
    <row r="96" spans="1:4" ht="14.25" customHeight="1">
      <c r="A96" s="274" t="s">
        <v>562</v>
      </c>
      <c r="B96" s="274" t="s">
        <v>562</v>
      </c>
      <c r="C96" s="441">
        <v>55</v>
      </c>
      <c r="D96" s="267"/>
    </row>
    <row r="97" spans="1:5" ht="14.25" customHeight="1">
      <c r="A97" s="274" t="s">
        <v>240</v>
      </c>
      <c r="B97" s="274" t="s">
        <v>240</v>
      </c>
      <c r="C97" s="441">
        <v>998</v>
      </c>
      <c r="D97" s="267"/>
    </row>
    <row r="98" spans="1:5" ht="14.25" customHeight="1">
      <c r="A98" s="274" t="s">
        <v>241</v>
      </c>
      <c r="B98" s="274" t="s">
        <v>241</v>
      </c>
      <c r="C98" s="441">
        <v>1061</v>
      </c>
      <c r="D98" s="267"/>
    </row>
    <row r="99" spans="1:5" ht="14.25" customHeight="1">
      <c r="A99" s="274" t="s">
        <v>242</v>
      </c>
      <c r="B99" s="274" t="s">
        <v>242</v>
      </c>
      <c r="C99" s="441">
        <v>1247</v>
      </c>
      <c r="D99" s="267"/>
    </row>
    <row r="100" spans="1:5" s="268" customFormat="1" ht="14.25" customHeight="1">
      <c r="A100" s="274" t="s">
        <v>243</v>
      </c>
      <c r="B100" s="274" t="s">
        <v>243</v>
      </c>
      <c r="C100" s="441">
        <v>1325</v>
      </c>
      <c r="D100" s="267"/>
      <c r="E100" s="270"/>
    </row>
    <row r="101" spans="1:5" s="268" customFormat="1" ht="14.25" customHeight="1">
      <c r="A101" s="273" t="s">
        <v>244</v>
      </c>
      <c r="B101" s="273" t="s">
        <v>244</v>
      </c>
      <c r="C101" s="441">
        <v>1398</v>
      </c>
      <c r="D101" s="267"/>
      <c r="E101" s="270"/>
    </row>
    <row r="102" spans="1:5" s="268" customFormat="1" ht="14.25" customHeight="1">
      <c r="A102" s="274" t="s">
        <v>238</v>
      </c>
      <c r="B102" s="274" t="s">
        <v>238</v>
      </c>
      <c r="C102" s="441">
        <v>876</v>
      </c>
      <c r="D102" s="267"/>
      <c r="E102" s="270"/>
    </row>
    <row r="103" spans="1:5" s="268" customFormat="1" ht="14.25" customHeight="1">
      <c r="A103" s="273" t="s">
        <v>239</v>
      </c>
      <c r="B103" s="273" t="s">
        <v>239</v>
      </c>
      <c r="C103" s="441">
        <v>954</v>
      </c>
      <c r="D103" s="267"/>
      <c r="E103" s="270"/>
    </row>
    <row r="104" spans="1:5" s="268" customFormat="1" ht="14.25" customHeight="1">
      <c r="A104" s="274" t="s">
        <v>357</v>
      </c>
      <c r="B104" s="274" t="s">
        <v>357</v>
      </c>
      <c r="C104" s="441">
        <v>150</v>
      </c>
      <c r="D104" s="267"/>
      <c r="E104" s="270"/>
    </row>
    <row r="105" spans="1:5" s="268" customFormat="1" ht="14.25" customHeight="1">
      <c r="A105" s="274" t="s">
        <v>579</v>
      </c>
      <c r="B105" s="274" t="s">
        <v>579</v>
      </c>
      <c r="C105" s="441">
        <v>77</v>
      </c>
      <c r="D105" s="267"/>
      <c r="E105" s="270"/>
    </row>
    <row r="106" spans="1:5" s="268" customFormat="1" ht="14.25" customHeight="1">
      <c r="A106" s="274" t="s">
        <v>685</v>
      </c>
      <c r="B106" s="274" t="s">
        <v>685</v>
      </c>
      <c r="C106" s="441">
        <v>136</v>
      </c>
      <c r="D106" s="267"/>
      <c r="E106" s="270"/>
    </row>
    <row r="107" spans="1:5" s="268" customFormat="1" ht="14.25" customHeight="1">
      <c r="A107" s="274" t="s">
        <v>686</v>
      </c>
      <c r="B107" s="274" t="s">
        <v>686</v>
      </c>
      <c r="C107" s="441">
        <v>136</v>
      </c>
      <c r="D107" s="267"/>
      <c r="E107" s="270"/>
    </row>
    <row r="108" spans="1:5" s="268" customFormat="1" ht="14.25" customHeight="1">
      <c r="A108" s="274" t="s">
        <v>687</v>
      </c>
      <c r="B108" s="274" t="s">
        <v>687</v>
      </c>
      <c r="C108" s="441">
        <v>136</v>
      </c>
      <c r="D108" s="267"/>
      <c r="E108" s="270"/>
    </row>
    <row r="109" spans="1:5" s="268" customFormat="1" ht="14.25" customHeight="1">
      <c r="A109" s="274" t="s">
        <v>688</v>
      </c>
      <c r="B109" s="274" t="s">
        <v>688</v>
      </c>
      <c r="C109" s="441">
        <v>136</v>
      </c>
      <c r="D109" s="267"/>
      <c r="E109" s="270"/>
    </row>
    <row r="110" spans="1:5" s="268" customFormat="1" ht="14.25" customHeight="1">
      <c r="A110" s="274" t="s">
        <v>689</v>
      </c>
      <c r="B110" s="274" t="s">
        <v>689</v>
      </c>
      <c r="C110" s="441">
        <v>136</v>
      </c>
      <c r="D110" s="267"/>
      <c r="E110" s="270"/>
    </row>
    <row r="111" spans="1:5" s="268" customFormat="1" ht="14.25" customHeight="1">
      <c r="A111" s="274" t="s">
        <v>690</v>
      </c>
      <c r="B111" s="274" t="s">
        <v>690</v>
      </c>
      <c r="C111" s="441">
        <v>136</v>
      </c>
      <c r="D111" s="267"/>
      <c r="E111" s="270"/>
    </row>
    <row r="112" spans="1:5" s="268" customFormat="1" ht="14.25" customHeight="1">
      <c r="A112" s="274" t="s">
        <v>117</v>
      </c>
      <c r="B112" s="274" t="s">
        <v>117</v>
      </c>
      <c r="C112" s="441">
        <v>809</v>
      </c>
      <c r="D112" s="267"/>
      <c r="E112" s="270"/>
    </row>
    <row r="113" spans="1:5" s="268" customFormat="1" ht="14.25" customHeight="1">
      <c r="A113" s="274" t="s">
        <v>118</v>
      </c>
      <c r="B113" s="274" t="s">
        <v>118</v>
      </c>
      <c r="C113" s="441">
        <v>841</v>
      </c>
      <c r="D113" s="267"/>
      <c r="E113" s="270"/>
    </row>
    <row r="114" spans="1:5" s="268" customFormat="1" ht="14.25" customHeight="1">
      <c r="A114" s="273" t="s">
        <v>113</v>
      </c>
      <c r="B114" s="273" t="s">
        <v>113</v>
      </c>
      <c r="C114" s="441">
        <v>580</v>
      </c>
      <c r="D114" s="267"/>
      <c r="E114" s="270"/>
    </row>
    <row r="115" spans="1:5" s="268" customFormat="1" ht="14.25" customHeight="1">
      <c r="A115" s="274" t="s">
        <v>114</v>
      </c>
      <c r="B115" s="274" t="s">
        <v>114</v>
      </c>
      <c r="C115" s="441">
        <v>603</v>
      </c>
      <c r="D115" s="267"/>
      <c r="E115" s="270"/>
    </row>
    <row r="116" spans="1:5" s="268" customFormat="1" ht="14.25" customHeight="1">
      <c r="A116" s="274" t="s">
        <v>115</v>
      </c>
      <c r="B116" s="274" t="s">
        <v>115</v>
      </c>
      <c r="C116" s="441">
        <v>751</v>
      </c>
      <c r="D116" s="267"/>
      <c r="E116" s="270"/>
    </row>
    <row r="117" spans="1:5" s="268" customFormat="1" ht="14.25" customHeight="1">
      <c r="A117" s="274" t="s">
        <v>116</v>
      </c>
      <c r="B117" s="274" t="s">
        <v>116</v>
      </c>
      <c r="C117" s="441">
        <v>777</v>
      </c>
      <c r="D117" s="267"/>
      <c r="E117" s="270"/>
    </row>
    <row r="118" spans="1:5" ht="14.25" customHeight="1">
      <c r="A118" s="274" t="s">
        <v>233</v>
      </c>
      <c r="B118" s="274" t="s">
        <v>233</v>
      </c>
      <c r="C118" s="441">
        <v>505</v>
      </c>
      <c r="D118" s="267"/>
    </row>
    <row r="119" spans="1:5" ht="14.25" customHeight="1">
      <c r="A119" s="274" t="s">
        <v>234</v>
      </c>
      <c r="B119" s="274" t="s">
        <v>234</v>
      </c>
      <c r="C119" s="441">
        <v>531</v>
      </c>
      <c r="D119" s="267"/>
    </row>
    <row r="120" spans="1:5" ht="14.25" customHeight="1">
      <c r="A120" s="274" t="s">
        <v>235</v>
      </c>
      <c r="B120" s="274" t="s">
        <v>235</v>
      </c>
      <c r="C120" s="441">
        <v>557</v>
      </c>
      <c r="D120" s="267"/>
    </row>
    <row r="121" spans="1:5" ht="14.25" customHeight="1">
      <c r="A121" s="274" t="s">
        <v>236</v>
      </c>
      <c r="B121" s="274" t="s">
        <v>236</v>
      </c>
      <c r="C121" s="441">
        <v>580</v>
      </c>
      <c r="D121" s="267"/>
    </row>
    <row r="122" spans="1:5" ht="14.25" customHeight="1">
      <c r="A122" s="273" t="s">
        <v>580</v>
      </c>
      <c r="B122" s="273" t="s">
        <v>580</v>
      </c>
      <c r="C122" s="441">
        <v>18370</v>
      </c>
      <c r="D122" s="267"/>
    </row>
    <row r="123" spans="1:5" ht="14.25" customHeight="1">
      <c r="A123" s="273" t="s">
        <v>652</v>
      </c>
      <c r="B123" s="273" t="s">
        <v>652</v>
      </c>
      <c r="C123" s="441">
        <v>2264</v>
      </c>
      <c r="D123" s="267"/>
    </row>
    <row r="124" spans="1:5" ht="14.25" customHeight="1">
      <c r="A124" s="273" t="s">
        <v>653</v>
      </c>
      <c r="B124" s="273" t="s">
        <v>653</v>
      </c>
      <c r="C124" s="441">
        <v>2388</v>
      </c>
      <c r="D124" s="267"/>
    </row>
    <row r="125" spans="1:5" ht="14.25" customHeight="1">
      <c r="A125" s="273" t="s">
        <v>654</v>
      </c>
      <c r="B125" s="273" t="s">
        <v>654</v>
      </c>
      <c r="C125" s="441">
        <v>2820</v>
      </c>
      <c r="D125" s="267"/>
    </row>
    <row r="126" spans="1:5" ht="14.25" customHeight="1">
      <c r="A126" s="273" t="s">
        <v>568</v>
      </c>
      <c r="B126" s="273" t="s">
        <v>568</v>
      </c>
      <c r="C126" s="441">
        <v>5039</v>
      </c>
      <c r="D126" s="267"/>
    </row>
    <row r="127" spans="1:5" ht="14.25" customHeight="1">
      <c r="A127" s="273" t="s">
        <v>581</v>
      </c>
      <c r="B127" s="273" t="s">
        <v>581</v>
      </c>
      <c r="C127" s="441">
        <v>5152</v>
      </c>
      <c r="D127" s="267"/>
    </row>
    <row r="128" spans="1:5" ht="14.25" customHeight="1">
      <c r="A128" s="273" t="s">
        <v>569</v>
      </c>
      <c r="B128" s="273" t="s">
        <v>569</v>
      </c>
      <c r="C128" s="441">
        <v>6189</v>
      </c>
      <c r="D128" s="267"/>
    </row>
    <row r="129" spans="1:4" ht="14.25" customHeight="1">
      <c r="A129" s="273" t="s">
        <v>691</v>
      </c>
      <c r="B129" s="273" t="s">
        <v>691</v>
      </c>
      <c r="C129" s="441">
        <v>831</v>
      </c>
      <c r="D129" s="267"/>
    </row>
    <row r="130" spans="1:4" ht="14.25" customHeight="1">
      <c r="A130" s="273" t="s">
        <v>651</v>
      </c>
      <c r="B130" s="273" t="s">
        <v>651</v>
      </c>
      <c r="C130" s="441">
        <v>8905</v>
      </c>
      <c r="D130" s="267"/>
    </row>
    <row r="131" spans="1:4" ht="14.25" customHeight="1">
      <c r="A131" s="273" t="s">
        <v>570</v>
      </c>
      <c r="B131" s="273" t="s">
        <v>570</v>
      </c>
      <c r="C131" s="441">
        <v>10273</v>
      </c>
      <c r="D131" s="267"/>
    </row>
    <row r="132" spans="1:4" ht="14.25" customHeight="1">
      <c r="A132" s="273" t="s">
        <v>692</v>
      </c>
      <c r="B132" s="273" t="s">
        <v>692</v>
      </c>
      <c r="C132" s="441">
        <v>995</v>
      </c>
      <c r="D132" s="267"/>
    </row>
    <row r="133" spans="1:4" ht="14.25" customHeight="1">
      <c r="A133" s="273" t="s">
        <v>582</v>
      </c>
      <c r="B133" s="273" t="s">
        <v>582</v>
      </c>
      <c r="C133" s="441">
        <v>11415</v>
      </c>
      <c r="D133" s="267"/>
    </row>
    <row r="134" spans="1:4" ht="14.25" customHeight="1">
      <c r="A134" s="273" t="s">
        <v>583</v>
      </c>
      <c r="B134" s="273" t="s">
        <v>583</v>
      </c>
      <c r="C134" s="441">
        <v>11816</v>
      </c>
      <c r="D134" s="267"/>
    </row>
    <row r="135" spans="1:4" ht="14.25" customHeight="1">
      <c r="A135" s="273" t="s">
        <v>693</v>
      </c>
      <c r="B135" s="273" t="s">
        <v>693</v>
      </c>
      <c r="C135" s="441">
        <v>1178</v>
      </c>
      <c r="D135" s="267"/>
    </row>
    <row r="136" spans="1:4" ht="14.25" customHeight="1">
      <c r="A136" s="274" t="s">
        <v>513</v>
      </c>
      <c r="B136" s="274" t="s">
        <v>513</v>
      </c>
      <c r="C136" s="441">
        <v>14</v>
      </c>
      <c r="D136" s="267"/>
    </row>
    <row r="137" spans="1:4" ht="14.25" customHeight="1">
      <c r="A137" s="274" t="s">
        <v>0</v>
      </c>
      <c r="B137" s="274" t="s">
        <v>0</v>
      </c>
      <c r="C137" s="441">
        <v>48</v>
      </c>
      <c r="D137" s="267"/>
    </row>
    <row r="138" spans="1:4" ht="14.25" customHeight="1">
      <c r="A138" s="274" t="s">
        <v>1</v>
      </c>
      <c r="B138" s="274" t="s">
        <v>1</v>
      </c>
      <c r="C138" s="441">
        <v>48</v>
      </c>
      <c r="D138" s="267"/>
    </row>
    <row r="139" spans="1:4" ht="14.25" customHeight="1">
      <c r="A139" s="274" t="s">
        <v>349</v>
      </c>
      <c r="B139" s="274" t="s">
        <v>349</v>
      </c>
      <c r="C139" s="441">
        <v>26</v>
      </c>
      <c r="D139" s="267"/>
    </row>
    <row r="140" spans="1:4" ht="14.25" customHeight="1">
      <c r="A140" s="274" t="s">
        <v>350</v>
      </c>
      <c r="B140" s="274" t="s">
        <v>350</v>
      </c>
      <c r="C140" s="441">
        <v>26</v>
      </c>
      <c r="D140" s="267"/>
    </row>
    <row r="141" spans="1:4" ht="14.25" customHeight="1">
      <c r="A141" s="274" t="s">
        <v>351</v>
      </c>
      <c r="B141" s="274" t="s">
        <v>351</v>
      </c>
      <c r="C141" s="441">
        <v>26</v>
      </c>
      <c r="D141" s="267"/>
    </row>
    <row r="142" spans="1:4" ht="14.25" customHeight="1">
      <c r="A142" s="274" t="s">
        <v>439</v>
      </c>
      <c r="B142" s="274" t="s">
        <v>439</v>
      </c>
      <c r="C142" s="441">
        <v>26</v>
      </c>
      <c r="D142" s="267"/>
    </row>
    <row r="143" spans="1:4" ht="14.25" customHeight="1">
      <c r="A143" s="274" t="s">
        <v>440</v>
      </c>
      <c r="B143" s="274" t="s">
        <v>440</v>
      </c>
      <c r="C143" s="441">
        <v>26</v>
      </c>
      <c r="D143" s="267"/>
    </row>
    <row r="144" spans="1:4" ht="14.25" customHeight="1">
      <c r="A144" s="274" t="s">
        <v>514</v>
      </c>
      <c r="B144" s="274" t="s">
        <v>514</v>
      </c>
      <c r="C144" s="441">
        <v>26</v>
      </c>
      <c r="D144" s="267"/>
    </row>
    <row r="145" spans="1:4" ht="14.25" customHeight="1">
      <c r="A145" s="274" t="s">
        <v>253</v>
      </c>
      <c r="B145" s="274" t="s">
        <v>253</v>
      </c>
      <c r="C145" s="441">
        <v>97</v>
      </c>
      <c r="D145" s="267"/>
    </row>
    <row r="146" spans="1:4" ht="14.25" customHeight="1">
      <c r="A146" s="274" t="s">
        <v>467</v>
      </c>
      <c r="B146" s="274" t="s">
        <v>467</v>
      </c>
      <c r="C146" s="441">
        <v>35</v>
      </c>
      <c r="D146" s="267"/>
    </row>
    <row r="147" spans="1:4" ht="14.25" customHeight="1">
      <c r="A147" s="274" t="s">
        <v>552</v>
      </c>
      <c r="B147" s="274" t="s">
        <v>552</v>
      </c>
      <c r="C147" s="441">
        <v>53</v>
      </c>
      <c r="D147" s="267"/>
    </row>
    <row r="148" spans="1:4" ht="14.25" customHeight="1">
      <c r="A148" s="274" t="s">
        <v>468</v>
      </c>
      <c r="B148" s="274" t="s">
        <v>468</v>
      </c>
      <c r="C148" s="441">
        <v>39</v>
      </c>
      <c r="D148" s="267"/>
    </row>
    <row r="149" spans="1:4" ht="14.25" customHeight="1">
      <c r="A149" s="274" t="s">
        <v>553</v>
      </c>
      <c r="B149" s="274" t="s">
        <v>553</v>
      </c>
      <c r="C149" s="441">
        <v>63</v>
      </c>
      <c r="D149" s="267"/>
    </row>
    <row r="150" spans="1:4" ht="14.25" customHeight="1">
      <c r="A150" s="274" t="s">
        <v>469</v>
      </c>
      <c r="B150" s="274" t="s">
        <v>469</v>
      </c>
      <c r="C150" s="441">
        <v>65</v>
      </c>
      <c r="D150" s="267"/>
    </row>
    <row r="151" spans="1:4" ht="14.25" customHeight="1">
      <c r="A151" s="274" t="s">
        <v>554</v>
      </c>
      <c r="B151" s="274" t="s">
        <v>554</v>
      </c>
      <c r="C151" s="441">
        <v>83</v>
      </c>
      <c r="D151" s="267"/>
    </row>
    <row r="152" spans="1:4" ht="14.25" customHeight="1">
      <c r="A152" s="274" t="s">
        <v>470</v>
      </c>
      <c r="B152" s="274" t="s">
        <v>470</v>
      </c>
      <c r="C152" s="441">
        <v>122</v>
      </c>
      <c r="D152" s="267"/>
    </row>
    <row r="153" spans="1:4" ht="14.25" customHeight="1">
      <c r="A153" s="274" t="s">
        <v>555</v>
      </c>
      <c r="B153" s="274" t="s">
        <v>555</v>
      </c>
      <c r="C153" s="441">
        <v>191</v>
      </c>
      <c r="D153" s="267"/>
    </row>
    <row r="154" spans="1:4" ht="14.25" customHeight="1">
      <c r="A154" s="274" t="s">
        <v>471</v>
      </c>
      <c r="B154" s="274" t="s">
        <v>471</v>
      </c>
      <c r="C154" s="441">
        <v>134</v>
      </c>
      <c r="D154" s="267"/>
    </row>
    <row r="155" spans="1:4" ht="14.25" customHeight="1">
      <c r="A155" s="274" t="s">
        <v>677</v>
      </c>
      <c r="B155" s="274" t="s">
        <v>677</v>
      </c>
      <c r="C155" s="441">
        <v>239</v>
      </c>
      <c r="D155" s="267"/>
    </row>
    <row r="156" spans="1:4" ht="14.25" customHeight="1">
      <c r="A156" s="274" t="s">
        <v>472</v>
      </c>
      <c r="B156" s="274" t="s">
        <v>472</v>
      </c>
      <c r="C156" s="441">
        <v>160</v>
      </c>
      <c r="D156" s="267"/>
    </row>
    <row r="157" spans="1:4" ht="14.25" customHeight="1">
      <c r="A157" s="274" t="s">
        <v>473</v>
      </c>
      <c r="B157" s="274" t="s">
        <v>473</v>
      </c>
      <c r="C157" s="441">
        <v>219</v>
      </c>
      <c r="D157" s="267"/>
    </row>
    <row r="158" spans="1:4" ht="14.25" customHeight="1">
      <c r="A158" s="274" t="s">
        <v>556</v>
      </c>
      <c r="B158" s="274" t="s">
        <v>556</v>
      </c>
      <c r="C158" s="441">
        <v>254</v>
      </c>
      <c r="D158" s="267"/>
    </row>
    <row r="159" spans="1:4" ht="14.25" customHeight="1">
      <c r="A159" s="274" t="s">
        <v>474</v>
      </c>
      <c r="B159" s="274" t="s">
        <v>474</v>
      </c>
      <c r="C159" s="441">
        <v>337</v>
      </c>
      <c r="D159" s="267"/>
    </row>
    <row r="160" spans="1:4" ht="14.25" customHeight="1">
      <c r="A160" s="274" t="s">
        <v>557</v>
      </c>
      <c r="B160" s="274" t="s">
        <v>557</v>
      </c>
      <c r="C160" s="441">
        <v>377</v>
      </c>
      <c r="D160" s="267"/>
    </row>
    <row r="161" spans="1:4" ht="14.25" customHeight="1">
      <c r="A161" s="274" t="s">
        <v>475</v>
      </c>
      <c r="B161" s="274" t="s">
        <v>475</v>
      </c>
      <c r="C161" s="441">
        <v>369</v>
      </c>
      <c r="D161" s="267"/>
    </row>
    <row r="162" spans="1:4" ht="14.25" customHeight="1">
      <c r="A162" s="274" t="s">
        <v>694</v>
      </c>
      <c r="B162" s="274" t="s">
        <v>694</v>
      </c>
      <c r="C162" s="441">
        <v>586</v>
      </c>
      <c r="D162" s="267"/>
    </row>
    <row r="163" spans="1:4" ht="14.25" customHeight="1">
      <c r="A163" s="274" t="s">
        <v>354</v>
      </c>
      <c r="B163" s="274" t="s">
        <v>354</v>
      </c>
      <c r="C163" s="441">
        <v>81</v>
      </c>
      <c r="D163" s="267"/>
    </row>
    <row r="164" spans="1:4" ht="14.25" customHeight="1">
      <c r="A164" s="275" t="s">
        <v>8</v>
      </c>
      <c r="B164" s="275" t="s">
        <v>8</v>
      </c>
      <c r="C164" s="441">
        <v>410</v>
      </c>
      <c r="D164" s="267"/>
    </row>
    <row r="165" spans="1:4" ht="14.25" customHeight="1">
      <c r="A165" s="275" t="s">
        <v>9</v>
      </c>
      <c r="B165" s="275" t="s">
        <v>9</v>
      </c>
      <c r="C165" s="441">
        <v>410</v>
      </c>
      <c r="D165" s="267"/>
    </row>
    <row r="166" spans="1:4" ht="14.25" customHeight="1">
      <c r="A166" s="275" t="s">
        <v>10</v>
      </c>
      <c r="B166" s="275" t="s">
        <v>10</v>
      </c>
      <c r="C166" s="441">
        <v>448</v>
      </c>
      <c r="D166" s="267"/>
    </row>
    <row r="167" spans="1:4" ht="14.25" customHeight="1">
      <c r="A167" s="275" t="s">
        <v>11</v>
      </c>
      <c r="B167" s="275" t="s">
        <v>11</v>
      </c>
      <c r="C167" s="441">
        <v>449</v>
      </c>
      <c r="D167" s="267"/>
    </row>
    <row r="168" spans="1:4" ht="14.25" customHeight="1">
      <c r="A168" s="275" t="s">
        <v>399</v>
      </c>
      <c r="B168" s="275" t="s">
        <v>399</v>
      </c>
      <c r="C168" s="441">
        <v>259</v>
      </c>
      <c r="D168" s="267"/>
    </row>
    <row r="169" spans="1:4" ht="14.25" customHeight="1">
      <c r="A169" s="275" t="s">
        <v>400</v>
      </c>
      <c r="B169" s="275" t="s">
        <v>400</v>
      </c>
      <c r="C169" s="441">
        <v>272</v>
      </c>
      <c r="D169" s="267"/>
    </row>
    <row r="170" spans="1:4" ht="14.25" customHeight="1">
      <c r="A170" s="275" t="s">
        <v>401</v>
      </c>
      <c r="B170" s="275" t="s">
        <v>401</v>
      </c>
      <c r="C170" s="441">
        <v>300</v>
      </c>
      <c r="D170" s="267"/>
    </row>
    <row r="171" spans="1:4" ht="14.25" customHeight="1">
      <c r="A171" s="275" t="s">
        <v>402</v>
      </c>
      <c r="B171" s="275" t="s">
        <v>402</v>
      </c>
      <c r="C171" s="441">
        <v>370</v>
      </c>
      <c r="D171" s="267"/>
    </row>
    <row r="172" spans="1:4" ht="14.25" customHeight="1">
      <c r="A172" s="274" t="s">
        <v>639</v>
      </c>
      <c r="B172" s="274" t="s">
        <v>639</v>
      </c>
      <c r="C172" s="441">
        <v>259</v>
      </c>
      <c r="D172" s="267"/>
    </row>
    <row r="173" spans="1:4" ht="14.25" customHeight="1">
      <c r="A173" s="274" t="s">
        <v>640</v>
      </c>
      <c r="B173" s="274" t="s">
        <v>640</v>
      </c>
      <c r="C173" s="441">
        <v>272</v>
      </c>
      <c r="D173" s="267"/>
    </row>
    <row r="174" spans="1:4" ht="14.25" customHeight="1">
      <c r="A174" s="274" t="s">
        <v>641</v>
      </c>
      <c r="B174" s="274" t="s">
        <v>641</v>
      </c>
      <c r="C174" s="441">
        <v>300</v>
      </c>
      <c r="D174" s="267"/>
    </row>
    <row r="175" spans="1:4" ht="14.25" customHeight="1">
      <c r="A175" s="274" t="s">
        <v>642</v>
      </c>
      <c r="B175" s="274" t="s">
        <v>642</v>
      </c>
      <c r="C175" s="441">
        <v>370</v>
      </c>
      <c r="D175" s="267"/>
    </row>
    <row r="176" spans="1:4" ht="14.25" customHeight="1">
      <c r="A176" s="275" t="s">
        <v>6</v>
      </c>
      <c r="B176" s="275" t="s">
        <v>6</v>
      </c>
      <c r="C176" s="441">
        <v>938</v>
      </c>
      <c r="D176" s="267"/>
    </row>
    <row r="177" spans="1:4" ht="14.25" customHeight="1">
      <c r="A177" s="275" t="s">
        <v>7</v>
      </c>
      <c r="B177" s="275" t="s">
        <v>7</v>
      </c>
      <c r="C177" s="441">
        <v>980</v>
      </c>
      <c r="D177" s="267"/>
    </row>
    <row r="178" spans="1:4" ht="14.25" customHeight="1">
      <c r="A178" s="274" t="s">
        <v>299</v>
      </c>
      <c r="B178" s="274" t="s">
        <v>299</v>
      </c>
      <c r="C178" s="441">
        <v>673</v>
      </c>
      <c r="D178" s="267"/>
    </row>
    <row r="179" spans="1:4" ht="14.25" customHeight="1">
      <c r="A179" s="274" t="s">
        <v>300</v>
      </c>
      <c r="B179" s="274" t="s">
        <v>300</v>
      </c>
      <c r="C179" s="441">
        <v>741</v>
      </c>
      <c r="D179" s="267"/>
    </row>
    <row r="180" spans="1:4" ht="14.25" customHeight="1">
      <c r="A180" s="274" t="s">
        <v>301</v>
      </c>
      <c r="B180" s="274" t="s">
        <v>301</v>
      </c>
      <c r="C180" s="441">
        <v>785</v>
      </c>
      <c r="D180" s="267"/>
    </row>
    <row r="181" spans="1:4" ht="14.25" customHeight="1">
      <c r="A181" s="274" t="s">
        <v>302</v>
      </c>
      <c r="B181" s="274" t="s">
        <v>302</v>
      </c>
      <c r="C181" s="441">
        <v>966</v>
      </c>
      <c r="D181" s="267"/>
    </row>
    <row r="182" spans="1:4" ht="14.25" customHeight="1">
      <c r="A182" s="274" t="s">
        <v>647</v>
      </c>
      <c r="B182" s="274" t="s">
        <v>647</v>
      </c>
      <c r="C182" s="441">
        <v>673</v>
      </c>
      <c r="D182" s="267"/>
    </row>
    <row r="183" spans="1:4" ht="14.25" customHeight="1">
      <c r="A183" s="274" t="s">
        <v>648</v>
      </c>
      <c r="B183" s="274" t="s">
        <v>648</v>
      </c>
      <c r="C183" s="441">
        <v>741</v>
      </c>
      <c r="D183" s="267"/>
    </row>
    <row r="184" spans="1:4" ht="14.25" customHeight="1">
      <c r="A184" s="274" t="s">
        <v>649</v>
      </c>
      <c r="B184" s="274" t="s">
        <v>649</v>
      </c>
      <c r="C184" s="441">
        <v>785</v>
      </c>
      <c r="D184" s="267"/>
    </row>
    <row r="185" spans="1:4" ht="14.25" customHeight="1">
      <c r="A185" s="274" t="s">
        <v>650</v>
      </c>
      <c r="B185" s="274" t="s">
        <v>650</v>
      </c>
      <c r="C185" s="441">
        <v>966</v>
      </c>
      <c r="D185" s="267"/>
    </row>
    <row r="186" spans="1:4" ht="14.25" customHeight="1">
      <c r="A186" s="274" t="s">
        <v>676</v>
      </c>
      <c r="B186" s="274" t="s">
        <v>676</v>
      </c>
      <c r="C186" s="441">
        <v>970</v>
      </c>
      <c r="D186" s="267"/>
    </row>
    <row r="187" spans="1:4" ht="14.25" customHeight="1">
      <c r="A187" s="274" t="s">
        <v>547</v>
      </c>
      <c r="B187" s="274" t="s">
        <v>547</v>
      </c>
      <c r="C187" s="441">
        <v>1053</v>
      </c>
      <c r="D187" s="267"/>
    </row>
    <row r="188" spans="1:4" ht="14.25" customHeight="1">
      <c r="A188" s="274" t="s">
        <v>550</v>
      </c>
      <c r="B188" s="274" t="s">
        <v>550</v>
      </c>
      <c r="C188" s="441">
        <v>1104</v>
      </c>
      <c r="D188" s="267"/>
    </row>
    <row r="189" spans="1:4" ht="14.25" customHeight="1">
      <c r="A189" s="274" t="s">
        <v>548</v>
      </c>
      <c r="B189" s="274" t="s">
        <v>548</v>
      </c>
      <c r="C189" s="441">
        <v>1593</v>
      </c>
      <c r="D189" s="267"/>
    </row>
    <row r="190" spans="1:4" ht="14.25" customHeight="1">
      <c r="A190" s="274" t="s">
        <v>551</v>
      </c>
      <c r="B190" s="274" t="s">
        <v>551</v>
      </c>
      <c r="C190" s="441">
        <v>1645</v>
      </c>
      <c r="D190" s="267"/>
    </row>
    <row r="191" spans="1:4" ht="14.25" customHeight="1">
      <c r="A191" s="274" t="s">
        <v>549</v>
      </c>
      <c r="B191" s="274" t="s">
        <v>549</v>
      </c>
      <c r="C191" s="441">
        <v>2210</v>
      </c>
      <c r="D191" s="267"/>
    </row>
    <row r="192" spans="1:4" ht="14.25" customHeight="1">
      <c r="A192" s="274" t="s">
        <v>295</v>
      </c>
      <c r="B192" s="274" t="s">
        <v>295</v>
      </c>
      <c r="C192" s="441">
        <v>767</v>
      </c>
      <c r="D192" s="267"/>
    </row>
    <row r="193" spans="1:4" ht="14.25" customHeight="1">
      <c r="A193" s="274" t="s">
        <v>296</v>
      </c>
      <c r="B193" s="274" t="s">
        <v>296</v>
      </c>
      <c r="C193" s="441">
        <v>777</v>
      </c>
      <c r="D193" s="267"/>
    </row>
    <row r="194" spans="1:4" ht="14.25" customHeight="1">
      <c r="A194" s="274" t="s">
        <v>297</v>
      </c>
      <c r="B194" s="274" t="s">
        <v>297</v>
      </c>
      <c r="C194" s="441">
        <v>787</v>
      </c>
      <c r="D194" s="267"/>
    </row>
    <row r="195" spans="1:4" ht="14.25" customHeight="1">
      <c r="A195" s="274" t="s">
        <v>298</v>
      </c>
      <c r="B195" s="274" t="s">
        <v>298</v>
      </c>
      <c r="C195" s="441">
        <v>816</v>
      </c>
      <c r="D195" s="267"/>
    </row>
    <row r="196" spans="1:4" ht="14.25" customHeight="1">
      <c r="A196" s="274" t="s">
        <v>643</v>
      </c>
      <c r="B196" s="274" t="s">
        <v>643</v>
      </c>
      <c r="C196" s="441">
        <v>767</v>
      </c>
      <c r="D196" s="267"/>
    </row>
    <row r="197" spans="1:4" ht="13.5" customHeight="1">
      <c r="A197" s="274" t="s">
        <v>644</v>
      </c>
      <c r="B197" s="274" t="s">
        <v>644</v>
      </c>
      <c r="C197" s="441">
        <v>777</v>
      </c>
      <c r="D197" s="267"/>
    </row>
    <row r="198" spans="1:4" ht="13.5" customHeight="1">
      <c r="A198" s="274" t="s">
        <v>645</v>
      </c>
      <c r="B198" s="274" t="s">
        <v>645</v>
      </c>
      <c r="C198" s="441">
        <v>787</v>
      </c>
      <c r="D198" s="267"/>
    </row>
    <row r="199" spans="1:4" ht="13.5" customHeight="1">
      <c r="A199" s="274" t="s">
        <v>646</v>
      </c>
      <c r="B199" s="274" t="s">
        <v>646</v>
      </c>
      <c r="C199" s="441">
        <v>816</v>
      </c>
      <c r="D199" s="267"/>
    </row>
    <row r="200" spans="1:4" ht="13.5" customHeight="1">
      <c r="A200" s="274" t="s">
        <v>451</v>
      </c>
      <c r="B200" s="274" t="s">
        <v>451</v>
      </c>
      <c r="C200" s="441">
        <v>1974</v>
      </c>
      <c r="D200" s="267"/>
    </row>
    <row r="201" spans="1:4" ht="14.25" customHeight="1">
      <c r="A201" s="274" t="s">
        <v>252</v>
      </c>
      <c r="B201" s="274" t="s">
        <v>252</v>
      </c>
      <c r="C201" s="441">
        <v>41</v>
      </c>
      <c r="D201" s="267"/>
    </row>
    <row r="202" spans="1:4" ht="14.25" customHeight="1">
      <c r="A202" s="274" t="s">
        <v>161</v>
      </c>
      <c r="B202" s="274" t="s">
        <v>161</v>
      </c>
      <c r="C202" s="441">
        <v>202</v>
      </c>
      <c r="D202" s="267"/>
    </row>
    <row r="203" spans="1:4" ht="14.25" customHeight="1">
      <c r="A203" s="274" t="s">
        <v>121</v>
      </c>
      <c r="B203" s="274" t="s">
        <v>121</v>
      </c>
      <c r="C203" s="441">
        <v>202</v>
      </c>
      <c r="D203" s="267"/>
    </row>
    <row r="204" spans="1:4" ht="14.25" customHeight="1">
      <c r="A204" s="502" t="s">
        <v>609</v>
      </c>
      <c r="B204" s="502" t="s">
        <v>609</v>
      </c>
      <c r="C204" s="441">
        <v>202</v>
      </c>
      <c r="D204" s="267"/>
    </row>
    <row r="205" spans="1:4" ht="14.25" customHeight="1">
      <c r="A205" s="274" t="s">
        <v>14</v>
      </c>
      <c r="B205" s="274" t="s">
        <v>14</v>
      </c>
      <c r="C205" s="441">
        <v>255</v>
      </c>
      <c r="D205" s="267"/>
    </row>
    <row r="206" spans="1:4" ht="14.25" customHeight="1">
      <c r="A206" s="502" t="s">
        <v>163</v>
      </c>
      <c r="B206" s="502" t="s">
        <v>163</v>
      </c>
      <c r="C206" s="441">
        <v>255</v>
      </c>
      <c r="D206" s="267"/>
    </row>
    <row r="207" spans="1:4" ht="14.25" customHeight="1">
      <c r="A207" s="274" t="s">
        <v>13</v>
      </c>
      <c r="B207" s="274" t="s">
        <v>13</v>
      </c>
      <c r="C207" s="441">
        <v>181</v>
      </c>
      <c r="D207" s="267"/>
    </row>
    <row r="208" spans="1:4" ht="14.25" customHeight="1">
      <c r="A208" s="274" t="s">
        <v>540</v>
      </c>
      <c r="B208" s="274" t="s">
        <v>540</v>
      </c>
      <c r="C208" s="441">
        <v>156</v>
      </c>
      <c r="D208" s="267"/>
    </row>
    <row r="209" spans="1:4" ht="14.25" customHeight="1">
      <c r="A209" s="273" t="s">
        <v>403</v>
      </c>
      <c r="B209" s="273" t="s">
        <v>403</v>
      </c>
      <c r="C209" s="441">
        <v>7122</v>
      </c>
      <c r="D209" s="267"/>
    </row>
    <row r="210" spans="1:4" ht="14.25" customHeight="1">
      <c r="A210" s="273" t="s">
        <v>408</v>
      </c>
      <c r="B210" s="273" t="s">
        <v>408</v>
      </c>
      <c r="C210" s="441">
        <v>7402</v>
      </c>
      <c r="D210" s="267"/>
    </row>
    <row r="211" spans="1:4" ht="14.25" customHeight="1">
      <c r="A211" s="273" t="s">
        <v>309</v>
      </c>
      <c r="B211" s="273" t="s">
        <v>309</v>
      </c>
      <c r="C211" s="441">
        <v>7452</v>
      </c>
      <c r="D211" s="267"/>
    </row>
    <row r="212" spans="1:4" ht="14.25" customHeight="1">
      <c r="A212" s="273" t="s">
        <v>313</v>
      </c>
      <c r="B212" s="273" t="s">
        <v>313</v>
      </c>
      <c r="C212" s="441">
        <v>7721</v>
      </c>
      <c r="D212" s="267"/>
    </row>
    <row r="213" spans="1:4" ht="14.25" customHeight="1">
      <c r="A213" s="273" t="s">
        <v>404</v>
      </c>
      <c r="B213" s="273" t="s">
        <v>404</v>
      </c>
      <c r="C213" s="441">
        <v>9131</v>
      </c>
      <c r="D213" s="267"/>
    </row>
    <row r="214" spans="1:4" ht="14.25" customHeight="1">
      <c r="A214" s="273" t="s">
        <v>409</v>
      </c>
      <c r="B214" s="273" t="s">
        <v>409</v>
      </c>
      <c r="C214" s="441">
        <v>9255</v>
      </c>
      <c r="D214" s="267"/>
    </row>
    <row r="215" spans="1:4" ht="14.25" customHeight="1">
      <c r="A215" s="273" t="s">
        <v>310</v>
      </c>
      <c r="B215" s="273" t="s">
        <v>310</v>
      </c>
      <c r="C215" s="441">
        <v>9287</v>
      </c>
      <c r="D215" s="267"/>
    </row>
    <row r="216" spans="1:4" ht="14.25" customHeight="1">
      <c r="A216" s="273" t="s">
        <v>314</v>
      </c>
      <c r="B216" s="273" t="s">
        <v>314</v>
      </c>
      <c r="C216" s="441">
        <v>9654</v>
      </c>
      <c r="D216" s="267"/>
    </row>
    <row r="217" spans="1:4" ht="14.25" customHeight="1">
      <c r="A217" s="273" t="s">
        <v>311</v>
      </c>
      <c r="B217" s="273" t="s">
        <v>311</v>
      </c>
      <c r="C217" s="441">
        <v>15651</v>
      </c>
      <c r="D217" s="267"/>
    </row>
    <row r="218" spans="1:4" ht="14.25" customHeight="1">
      <c r="A218" s="273" t="s">
        <v>315</v>
      </c>
      <c r="B218" s="273" t="s">
        <v>315</v>
      </c>
      <c r="C218" s="441">
        <v>16298</v>
      </c>
      <c r="D218" s="267"/>
    </row>
    <row r="219" spans="1:4" ht="14.25" customHeight="1">
      <c r="A219" s="273" t="s">
        <v>405</v>
      </c>
      <c r="B219" s="273" t="s">
        <v>405</v>
      </c>
      <c r="C219" s="441">
        <v>16445</v>
      </c>
      <c r="D219" s="267"/>
    </row>
    <row r="220" spans="1:4" ht="14.25" customHeight="1">
      <c r="A220" s="273" t="s">
        <v>410</v>
      </c>
      <c r="B220" s="273" t="s">
        <v>410</v>
      </c>
      <c r="C220" s="441">
        <v>16572</v>
      </c>
      <c r="D220" s="267"/>
    </row>
    <row r="221" spans="1:4" ht="14.25" customHeight="1">
      <c r="A221" s="273" t="s">
        <v>312</v>
      </c>
      <c r="B221" s="273" t="s">
        <v>312</v>
      </c>
      <c r="C221" s="441">
        <v>19418</v>
      </c>
      <c r="D221" s="267"/>
    </row>
    <row r="222" spans="1:4" ht="14.25" customHeight="1">
      <c r="A222" s="273" t="s">
        <v>316</v>
      </c>
      <c r="B222" s="273" t="s">
        <v>316</v>
      </c>
      <c r="C222" s="441">
        <v>20170</v>
      </c>
      <c r="D222" s="267"/>
    </row>
    <row r="223" spans="1:4" ht="14.25" customHeight="1">
      <c r="A223" s="273" t="s">
        <v>406</v>
      </c>
      <c r="B223" s="273" t="s">
        <v>406</v>
      </c>
      <c r="C223" s="441">
        <v>27730</v>
      </c>
      <c r="D223" s="267"/>
    </row>
    <row r="224" spans="1:4" ht="14.25" customHeight="1">
      <c r="A224" s="273" t="s">
        <v>407</v>
      </c>
      <c r="B224" s="273" t="s">
        <v>407</v>
      </c>
      <c r="C224" s="441">
        <v>29417</v>
      </c>
      <c r="D224" s="267"/>
    </row>
    <row r="225" spans="1:4" ht="14.25" customHeight="1">
      <c r="A225" s="273" t="s">
        <v>175</v>
      </c>
      <c r="B225" s="273" t="s">
        <v>175</v>
      </c>
      <c r="C225" s="441">
        <v>1274</v>
      </c>
      <c r="D225" s="267"/>
    </row>
    <row r="226" spans="1:4" ht="14.25" customHeight="1">
      <c r="A226" s="273" t="s">
        <v>179</v>
      </c>
      <c r="B226" s="273" t="s">
        <v>179</v>
      </c>
      <c r="C226" s="441">
        <v>1794</v>
      </c>
      <c r="D226" s="267"/>
    </row>
    <row r="227" spans="1:4" ht="14.25" customHeight="1">
      <c r="A227" s="273" t="s">
        <v>176</v>
      </c>
      <c r="B227" s="273" t="s">
        <v>176</v>
      </c>
      <c r="C227" s="441">
        <v>911</v>
      </c>
      <c r="D227" s="267"/>
    </row>
    <row r="228" spans="1:4" ht="14.25" customHeight="1">
      <c r="A228" s="274" t="s">
        <v>623</v>
      </c>
      <c r="B228" s="274" t="s">
        <v>623</v>
      </c>
      <c r="C228" s="441">
        <v>1274</v>
      </c>
      <c r="D228" s="267"/>
    </row>
    <row r="229" spans="1:4" ht="14.25" customHeight="1">
      <c r="A229" s="274" t="s">
        <v>626</v>
      </c>
      <c r="B229" s="274" t="s">
        <v>626</v>
      </c>
      <c r="C229" s="441">
        <v>1794</v>
      </c>
      <c r="D229" s="267"/>
    </row>
    <row r="230" spans="1:4" ht="14.25" customHeight="1">
      <c r="A230" s="274" t="s">
        <v>622</v>
      </c>
      <c r="B230" s="274" t="s">
        <v>622</v>
      </c>
      <c r="C230" s="441">
        <v>911</v>
      </c>
      <c r="D230" s="267"/>
    </row>
    <row r="231" spans="1:4" ht="14.25" customHeight="1">
      <c r="A231" s="273" t="s">
        <v>134</v>
      </c>
      <c r="B231" s="273" t="s">
        <v>134</v>
      </c>
      <c r="C231" s="441"/>
      <c r="D231" s="267"/>
    </row>
    <row r="232" spans="1:4" ht="14.25" customHeight="1">
      <c r="A232" s="273" t="s">
        <v>135</v>
      </c>
      <c r="B232" s="273" t="s">
        <v>135</v>
      </c>
      <c r="C232" s="441"/>
      <c r="D232" s="267"/>
    </row>
    <row r="233" spans="1:4" ht="14.25" customHeight="1">
      <c r="A233" s="274" t="s">
        <v>136</v>
      </c>
      <c r="B233" s="274" t="s">
        <v>136</v>
      </c>
      <c r="C233" s="441"/>
      <c r="D233" s="267"/>
    </row>
    <row r="234" spans="1:4" ht="14.25" customHeight="1">
      <c r="A234" s="273" t="s">
        <v>137</v>
      </c>
      <c r="B234" s="273" t="s">
        <v>137</v>
      </c>
      <c r="C234" s="441"/>
      <c r="D234" s="267"/>
    </row>
    <row r="235" spans="1:4" ht="14.25" customHeight="1">
      <c r="A235" s="273" t="s">
        <v>138</v>
      </c>
      <c r="B235" s="273" t="s">
        <v>138</v>
      </c>
      <c r="C235" s="441"/>
      <c r="D235" s="267"/>
    </row>
    <row r="236" spans="1:4" ht="14.25" customHeight="1">
      <c r="A236" s="273" t="s">
        <v>139</v>
      </c>
      <c r="B236" s="273" t="s">
        <v>139</v>
      </c>
      <c r="C236" s="441"/>
      <c r="D236" s="267"/>
    </row>
    <row r="237" spans="1:4" ht="14.25" customHeight="1">
      <c r="A237" s="273" t="s">
        <v>387</v>
      </c>
      <c r="B237" s="273" t="s">
        <v>387</v>
      </c>
      <c r="C237" s="441"/>
      <c r="D237" s="267"/>
    </row>
    <row r="238" spans="1:4" ht="14.25" customHeight="1">
      <c r="A238" s="273" t="s">
        <v>388</v>
      </c>
      <c r="B238" s="273" t="s">
        <v>388</v>
      </c>
      <c r="C238" s="441"/>
      <c r="D238" s="267"/>
    </row>
    <row r="239" spans="1:4" ht="14.25" customHeight="1">
      <c r="A239" s="273" t="s">
        <v>389</v>
      </c>
      <c r="B239" s="273" t="s">
        <v>389</v>
      </c>
      <c r="C239" s="441"/>
      <c r="D239" s="267"/>
    </row>
    <row r="240" spans="1:4" ht="14.25" customHeight="1">
      <c r="A240" s="273" t="s">
        <v>390</v>
      </c>
      <c r="B240" s="273" t="s">
        <v>390</v>
      </c>
      <c r="C240" s="441"/>
      <c r="D240" s="267"/>
    </row>
    <row r="241" spans="1:4" ht="14.25" customHeight="1">
      <c r="A241" s="273" t="s">
        <v>391</v>
      </c>
      <c r="B241" s="273" t="s">
        <v>391</v>
      </c>
      <c r="C241" s="441"/>
      <c r="D241" s="267"/>
    </row>
    <row r="242" spans="1:4" ht="14.25" customHeight="1">
      <c r="A242" s="273" t="s">
        <v>392</v>
      </c>
      <c r="B242" s="273" t="s">
        <v>392</v>
      </c>
      <c r="C242" s="441"/>
      <c r="D242" s="267"/>
    </row>
    <row r="243" spans="1:4" ht="14.25" customHeight="1">
      <c r="A243" s="273" t="s">
        <v>259</v>
      </c>
      <c r="B243" s="273" t="s">
        <v>259</v>
      </c>
      <c r="C243" s="441">
        <v>366</v>
      </c>
      <c r="D243" s="267"/>
    </row>
    <row r="244" spans="1:4" ht="14.25" customHeight="1">
      <c r="A244" s="273" t="s">
        <v>260</v>
      </c>
      <c r="B244" s="273" t="s">
        <v>260</v>
      </c>
      <c r="C244" s="441">
        <v>390</v>
      </c>
      <c r="D244" s="267"/>
    </row>
    <row r="245" spans="1:4" ht="14.25" customHeight="1">
      <c r="A245" s="273" t="s">
        <v>261</v>
      </c>
      <c r="B245" s="273" t="s">
        <v>261</v>
      </c>
      <c r="C245" s="441">
        <v>439</v>
      </c>
      <c r="D245" s="267"/>
    </row>
    <row r="246" spans="1:4" ht="14.25" customHeight="1">
      <c r="A246" s="273" t="s">
        <v>262</v>
      </c>
      <c r="B246" s="273" t="s">
        <v>262</v>
      </c>
      <c r="C246" s="441">
        <v>618</v>
      </c>
      <c r="D246" s="267"/>
    </row>
    <row r="247" spans="1:4" ht="14.25" customHeight="1">
      <c r="A247" s="273" t="s">
        <v>263</v>
      </c>
      <c r="B247" s="273" t="s">
        <v>263</v>
      </c>
      <c r="C247" s="441">
        <v>735</v>
      </c>
      <c r="D247" s="267"/>
    </row>
    <row r="248" spans="1:4" ht="14.25" customHeight="1">
      <c r="A248" s="274" t="s">
        <v>264</v>
      </c>
      <c r="B248" s="274" t="s">
        <v>264</v>
      </c>
      <c r="C248" s="441">
        <v>865</v>
      </c>
      <c r="D248" s="267"/>
    </row>
    <row r="249" spans="1:4" ht="14.25" customHeight="1">
      <c r="A249" s="273" t="s">
        <v>500</v>
      </c>
      <c r="B249" s="273" t="s">
        <v>500</v>
      </c>
      <c r="C249" s="441"/>
      <c r="D249" s="267"/>
    </row>
    <row r="250" spans="1:4" ht="14.25" customHeight="1">
      <c r="A250" s="273" t="s">
        <v>501</v>
      </c>
      <c r="B250" s="273" t="s">
        <v>501</v>
      </c>
      <c r="C250" s="441"/>
      <c r="D250" s="267"/>
    </row>
    <row r="251" spans="1:4" ht="14.25" customHeight="1">
      <c r="A251" s="273" t="s">
        <v>502</v>
      </c>
      <c r="B251" s="273" t="s">
        <v>502</v>
      </c>
      <c r="C251" s="441"/>
      <c r="D251" s="267"/>
    </row>
    <row r="252" spans="1:4" ht="14.25" customHeight="1">
      <c r="A252" s="273" t="s">
        <v>695</v>
      </c>
      <c r="B252" s="273" t="s">
        <v>695</v>
      </c>
      <c r="C252" s="441"/>
      <c r="D252" s="267"/>
    </row>
    <row r="253" spans="1:4" ht="14.25" customHeight="1">
      <c r="A253" s="273" t="s">
        <v>696</v>
      </c>
      <c r="B253" s="273" t="s">
        <v>696</v>
      </c>
      <c r="C253" s="441"/>
      <c r="D253" s="267"/>
    </row>
    <row r="254" spans="1:4" ht="14.25" customHeight="1">
      <c r="A254" s="273" t="s">
        <v>697</v>
      </c>
      <c r="B254" s="273" t="s">
        <v>697</v>
      </c>
      <c r="C254" s="441"/>
      <c r="D254" s="267"/>
    </row>
    <row r="255" spans="1:4" ht="14.25" customHeight="1">
      <c r="A255" s="273" t="s">
        <v>485</v>
      </c>
      <c r="B255" s="273" t="s">
        <v>485</v>
      </c>
      <c r="C255" s="441"/>
      <c r="D255" s="267"/>
    </row>
    <row r="256" spans="1:4" ht="14.25" customHeight="1">
      <c r="A256" s="273" t="s">
        <v>486</v>
      </c>
      <c r="B256" s="273" t="s">
        <v>486</v>
      </c>
      <c r="C256" s="441"/>
      <c r="D256" s="267"/>
    </row>
    <row r="257" spans="1:4" ht="14.25" customHeight="1">
      <c r="A257" s="273" t="s">
        <v>595</v>
      </c>
      <c r="B257" s="273" t="s">
        <v>595</v>
      </c>
      <c r="C257" s="441">
        <v>376</v>
      </c>
      <c r="D257" s="267"/>
    </row>
    <row r="258" spans="1:4" ht="14.25" customHeight="1">
      <c r="A258" s="273" t="s">
        <v>487</v>
      </c>
      <c r="B258" s="273" t="s">
        <v>487</v>
      </c>
      <c r="C258" s="441"/>
      <c r="D258" s="267"/>
    </row>
    <row r="259" spans="1:4" ht="14.25" customHeight="1">
      <c r="A259" s="273" t="s">
        <v>596</v>
      </c>
      <c r="B259" s="273" t="s">
        <v>596</v>
      </c>
      <c r="C259" s="441">
        <v>415</v>
      </c>
      <c r="D259" s="267"/>
    </row>
    <row r="260" spans="1:4" ht="14.25" customHeight="1">
      <c r="A260" s="274" t="s">
        <v>488</v>
      </c>
      <c r="B260" s="274" t="s">
        <v>488</v>
      </c>
      <c r="C260" s="441"/>
      <c r="D260" s="267"/>
    </row>
    <row r="261" spans="1:4" ht="14.25" customHeight="1">
      <c r="A261" s="273" t="s">
        <v>597</v>
      </c>
      <c r="B261" s="273" t="s">
        <v>597</v>
      </c>
      <c r="C261" s="441">
        <v>611</v>
      </c>
      <c r="D261" s="267"/>
    </row>
    <row r="262" spans="1:4" ht="14.25" customHeight="1">
      <c r="A262" s="273" t="s">
        <v>489</v>
      </c>
      <c r="B262" s="273" t="s">
        <v>489</v>
      </c>
      <c r="C262" s="441"/>
      <c r="D262" s="267"/>
    </row>
    <row r="263" spans="1:4" ht="14.25" customHeight="1">
      <c r="A263" s="273" t="s">
        <v>490</v>
      </c>
      <c r="B263" s="273" t="s">
        <v>490</v>
      </c>
      <c r="C263" s="441"/>
      <c r="D263" s="267"/>
    </row>
    <row r="264" spans="1:4" ht="14.25" customHeight="1">
      <c r="A264" s="273" t="s">
        <v>598</v>
      </c>
      <c r="B264" s="273" t="s">
        <v>598</v>
      </c>
      <c r="C264" s="441">
        <v>732</v>
      </c>
      <c r="D264" s="267"/>
    </row>
    <row r="265" spans="1:4" ht="14.25" customHeight="1">
      <c r="A265" s="274" t="s">
        <v>619</v>
      </c>
      <c r="B265" s="274" t="s">
        <v>619</v>
      </c>
      <c r="C265" s="441">
        <v>1074</v>
      </c>
      <c r="D265" s="267"/>
    </row>
    <row r="266" spans="1:4" ht="14.25" customHeight="1">
      <c r="A266" s="274" t="s">
        <v>620</v>
      </c>
      <c r="B266" s="274" t="s">
        <v>620</v>
      </c>
      <c r="C266" s="441">
        <v>1152</v>
      </c>
      <c r="D266" s="267"/>
    </row>
    <row r="267" spans="1:4" ht="14.25" customHeight="1">
      <c r="A267" s="274" t="s">
        <v>621</v>
      </c>
      <c r="B267" s="274" t="s">
        <v>621</v>
      </c>
      <c r="C267" s="441">
        <v>1276</v>
      </c>
      <c r="D267" s="267"/>
    </row>
    <row r="268" spans="1:4" s="268" customFormat="1" ht="14.25" customHeight="1">
      <c r="A268" s="274" t="s">
        <v>616</v>
      </c>
      <c r="B268" s="274" t="s">
        <v>616</v>
      </c>
      <c r="C268" s="441">
        <v>538</v>
      </c>
      <c r="D268" s="267"/>
    </row>
    <row r="269" spans="1:4" ht="14.25" customHeight="1">
      <c r="A269" s="274" t="s">
        <v>617</v>
      </c>
      <c r="B269" s="274" t="s">
        <v>617</v>
      </c>
      <c r="C269" s="441">
        <v>579</v>
      </c>
      <c r="D269" s="267"/>
    </row>
    <row r="270" spans="1:4" ht="14.25" customHeight="1">
      <c r="A270" s="274" t="s">
        <v>618</v>
      </c>
      <c r="B270" s="274" t="s">
        <v>618</v>
      </c>
      <c r="C270" s="441">
        <v>831</v>
      </c>
      <c r="D270" s="267"/>
    </row>
    <row r="271" spans="1:4" ht="14.25" customHeight="1">
      <c r="A271" s="273" t="s">
        <v>171</v>
      </c>
      <c r="B271" s="273" t="s">
        <v>171</v>
      </c>
      <c r="C271" s="441">
        <v>1074</v>
      </c>
      <c r="D271" s="267"/>
    </row>
    <row r="272" spans="1:4" ht="14.25" customHeight="1">
      <c r="A272" s="274" t="s">
        <v>172</v>
      </c>
      <c r="B272" s="274" t="s">
        <v>172</v>
      </c>
      <c r="C272" s="441">
        <v>1152</v>
      </c>
      <c r="D272" s="267"/>
    </row>
    <row r="273" spans="1:4" ht="14.25" customHeight="1">
      <c r="A273" s="273" t="s">
        <v>173</v>
      </c>
      <c r="B273" s="273" t="s">
        <v>173</v>
      </c>
      <c r="C273" s="441">
        <v>1276</v>
      </c>
      <c r="D273" s="267"/>
    </row>
    <row r="274" spans="1:4" ht="14.25" customHeight="1">
      <c r="A274" s="273" t="s">
        <v>168</v>
      </c>
      <c r="B274" s="273" t="s">
        <v>168</v>
      </c>
      <c r="C274" s="441">
        <v>538</v>
      </c>
      <c r="D274" s="267"/>
    </row>
    <row r="275" spans="1:4" ht="14.25" customHeight="1">
      <c r="A275" s="273" t="s">
        <v>169</v>
      </c>
      <c r="B275" s="273" t="s">
        <v>169</v>
      </c>
      <c r="C275" s="441">
        <v>579</v>
      </c>
      <c r="D275" s="267"/>
    </row>
    <row r="276" spans="1:4" ht="14.25" customHeight="1">
      <c r="A276" s="273" t="s">
        <v>170</v>
      </c>
      <c r="B276" s="273" t="s">
        <v>170</v>
      </c>
      <c r="C276" s="441">
        <v>831</v>
      </c>
      <c r="D276" s="267"/>
    </row>
    <row r="277" spans="1:4" ht="14.25" customHeight="1">
      <c r="A277" s="273" t="s">
        <v>148</v>
      </c>
      <c r="B277" s="273" t="s">
        <v>148</v>
      </c>
      <c r="C277" s="441">
        <v>1305</v>
      </c>
      <c r="D277" s="267"/>
    </row>
    <row r="278" spans="1:4" ht="14.25" customHeight="1">
      <c r="A278" s="273" t="s">
        <v>149</v>
      </c>
      <c r="B278" s="273" t="s">
        <v>149</v>
      </c>
      <c r="C278" s="441">
        <v>1463</v>
      </c>
      <c r="D278" s="267"/>
    </row>
    <row r="279" spans="1:4" ht="14.25" customHeight="1">
      <c r="A279" s="273" t="s">
        <v>150</v>
      </c>
      <c r="B279" s="273" t="s">
        <v>150</v>
      </c>
      <c r="C279" s="441">
        <v>1546</v>
      </c>
      <c r="D279" s="267"/>
    </row>
    <row r="280" spans="1:4" ht="14.25" customHeight="1">
      <c r="A280" s="273" t="s">
        <v>146</v>
      </c>
      <c r="B280" s="273" t="s">
        <v>146</v>
      </c>
      <c r="C280" s="441">
        <v>811</v>
      </c>
      <c r="D280" s="267"/>
    </row>
    <row r="281" spans="1:4" ht="14.25" customHeight="1">
      <c r="A281" s="274" t="s">
        <v>147</v>
      </c>
      <c r="B281" s="274" t="s">
        <v>147</v>
      </c>
      <c r="C281" s="441">
        <v>896</v>
      </c>
      <c r="D281" s="267"/>
    </row>
    <row r="282" spans="1:4" ht="14.25" customHeight="1">
      <c r="A282" s="273" t="s">
        <v>140</v>
      </c>
      <c r="B282" s="273" t="s">
        <v>140</v>
      </c>
      <c r="C282" s="441"/>
      <c r="D282" s="267"/>
    </row>
    <row r="283" spans="1:4" ht="14.25" customHeight="1">
      <c r="A283" s="273" t="s">
        <v>141</v>
      </c>
      <c r="B283" s="273" t="s">
        <v>141</v>
      </c>
      <c r="C283" s="441"/>
      <c r="D283" s="267"/>
    </row>
    <row r="284" spans="1:4" ht="14.25" customHeight="1">
      <c r="A284" s="273" t="s">
        <v>458</v>
      </c>
      <c r="B284" s="273" t="s">
        <v>458</v>
      </c>
      <c r="C284" s="441"/>
      <c r="D284" s="267"/>
    </row>
    <row r="285" spans="1:4" ht="14.25" customHeight="1">
      <c r="A285" s="273" t="s">
        <v>142</v>
      </c>
      <c r="B285" s="273" t="s">
        <v>142</v>
      </c>
      <c r="C285" s="441"/>
      <c r="D285" s="267"/>
    </row>
    <row r="286" spans="1:4" ht="14.25" customHeight="1">
      <c r="A286" s="273" t="s">
        <v>459</v>
      </c>
      <c r="B286" s="273" t="s">
        <v>459</v>
      </c>
      <c r="C286" s="441"/>
      <c r="D286" s="267"/>
    </row>
    <row r="287" spans="1:4" ht="14.25" customHeight="1">
      <c r="A287" s="274" t="s">
        <v>143</v>
      </c>
      <c r="B287" s="274" t="s">
        <v>143</v>
      </c>
      <c r="C287" s="441"/>
      <c r="D287" s="267"/>
    </row>
    <row r="288" spans="1:4" ht="14.25" customHeight="1">
      <c r="A288" s="273" t="s">
        <v>460</v>
      </c>
      <c r="B288" s="273" t="s">
        <v>460</v>
      </c>
      <c r="C288" s="441"/>
      <c r="D288" s="267"/>
    </row>
    <row r="289" spans="1:4" ht="14.25" customHeight="1">
      <c r="A289" s="273" t="s">
        <v>144</v>
      </c>
      <c r="B289" s="273" t="s">
        <v>144</v>
      </c>
      <c r="C289" s="441"/>
      <c r="D289" s="267"/>
    </row>
    <row r="290" spans="1:4" ht="14.25" customHeight="1">
      <c r="A290" s="273" t="s">
        <v>461</v>
      </c>
      <c r="B290" s="273" t="s">
        <v>461</v>
      </c>
      <c r="C290" s="441"/>
      <c r="D290" s="267"/>
    </row>
    <row r="291" spans="1:4" ht="14.25" customHeight="1">
      <c r="A291" s="273" t="s">
        <v>145</v>
      </c>
      <c r="B291" s="273" t="s">
        <v>145</v>
      </c>
      <c r="C291" s="441"/>
      <c r="D291" s="267"/>
    </row>
    <row r="292" spans="1:4" ht="14.25" customHeight="1">
      <c r="A292" s="273" t="s">
        <v>462</v>
      </c>
      <c r="B292" s="273" t="s">
        <v>462</v>
      </c>
      <c r="C292" s="441"/>
      <c r="D292" s="267"/>
    </row>
    <row r="293" spans="1:4" ht="14.25" customHeight="1">
      <c r="A293" s="437" t="s">
        <v>393</v>
      </c>
      <c r="B293" s="437" t="s">
        <v>393</v>
      </c>
      <c r="C293" s="441"/>
      <c r="D293" s="267"/>
    </row>
    <row r="294" spans="1:4" ht="14.25" customHeight="1">
      <c r="A294" s="437" t="s">
        <v>394</v>
      </c>
      <c r="B294" s="437" t="s">
        <v>394</v>
      </c>
      <c r="C294" s="441"/>
      <c r="D294" s="267"/>
    </row>
    <row r="295" spans="1:4" ht="14.25" customHeight="1">
      <c r="A295" s="437" t="s">
        <v>395</v>
      </c>
      <c r="B295" s="437" t="s">
        <v>395</v>
      </c>
      <c r="C295" s="441"/>
      <c r="D295" s="267"/>
    </row>
    <row r="296" spans="1:4" ht="14.25" customHeight="1">
      <c r="A296" s="437" t="s">
        <v>396</v>
      </c>
      <c r="B296" s="437" t="s">
        <v>396</v>
      </c>
      <c r="C296" s="441"/>
      <c r="D296" s="267"/>
    </row>
    <row r="297" spans="1:4" ht="14.25" customHeight="1">
      <c r="A297" s="437" t="s">
        <v>397</v>
      </c>
      <c r="B297" s="437" t="s">
        <v>397</v>
      </c>
      <c r="C297" s="441"/>
      <c r="D297" s="267"/>
    </row>
    <row r="298" spans="1:4" s="268" customFormat="1" ht="14.25" customHeight="1">
      <c r="A298" s="437" t="s">
        <v>398</v>
      </c>
      <c r="B298" s="437" t="s">
        <v>398</v>
      </c>
      <c r="C298" s="441"/>
      <c r="D298" s="267"/>
    </row>
    <row r="299" spans="1:4" s="268" customFormat="1" ht="14.25" customHeight="1">
      <c r="A299" s="273" t="s">
        <v>128</v>
      </c>
      <c r="B299" s="273" t="s">
        <v>128</v>
      </c>
      <c r="C299" s="441">
        <v>565</v>
      </c>
      <c r="D299" s="267"/>
    </row>
    <row r="300" spans="1:4" s="268" customFormat="1" ht="14.25" customHeight="1">
      <c r="A300" s="273" t="s">
        <v>129</v>
      </c>
      <c r="B300" s="273" t="s">
        <v>129</v>
      </c>
      <c r="C300" s="441">
        <v>608</v>
      </c>
      <c r="D300" s="267"/>
    </row>
    <row r="301" spans="1:4" s="268" customFormat="1" ht="14.25" customHeight="1">
      <c r="A301" s="273" t="s">
        <v>453</v>
      </c>
      <c r="B301" s="273" t="s">
        <v>453</v>
      </c>
      <c r="C301" s="441">
        <v>886</v>
      </c>
      <c r="D301" s="267"/>
    </row>
    <row r="302" spans="1:4" s="268" customFormat="1" ht="14.25" customHeight="1">
      <c r="A302" s="273" t="s">
        <v>130</v>
      </c>
      <c r="B302" s="273" t="s">
        <v>130</v>
      </c>
      <c r="C302" s="441">
        <v>673</v>
      </c>
      <c r="D302" s="267"/>
    </row>
    <row r="303" spans="1:4" s="268" customFormat="1" ht="14.25" customHeight="1">
      <c r="A303" s="273" t="s">
        <v>454</v>
      </c>
      <c r="B303" s="273" t="s">
        <v>454</v>
      </c>
      <c r="C303" s="441">
        <v>951</v>
      </c>
      <c r="D303" s="267"/>
    </row>
    <row r="304" spans="1:4" ht="14.25" customHeight="1">
      <c r="A304" s="273" t="s">
        <v>131</v>
      </c>
      <c r="B304" s="273" t="s">
        <v>131</v>
      </c>
      <c r="C304" s="441">
        <v>965</v>
      </c>
      <c r="D304" s="267"/>
    </row>
    <row r="305" spans="1:4" ht="14.25" customHeight="1">
      <c r="A305" s="273" t="s">
        <v>455</v>
      </c>
      <c r="B305" s="273" t="s">
        <v>455</v>
      </c>
      <c r="C305" s="441">
        <v>1308</v>
      </c>
      <c r="D305" s="267"/>
    </row>
    <row r="306" spans="1:4" ht="14.25" customHeight="1">
      <c r="A306" s="273" t="s">
        <v>132</v>
      </c>
      <c r="B306" s="273" t="s">
        <v>132</v>
      </c>
      <c r="C306" s="441">
        <v>1125</v>
      </c>
      <c r="D306" s="267"/>
    </row>
    <row r="307" spans="1:4" ht="14.25" customHeight="1">
      <c r="A307" s="273" t="s">
        <v>456</v>
      </c>
      <c r="B307" s="273" t="s">
        <v>456</v>
      </c>
      <c r="C307" s="441">
        <v>1468</v>
      </c>
      <c r="D307" s="267"/>
    </row>
    <row r="308" spans="1:4" ht="14.25" customHeight="1">
      <c r="A308" s="274" t="s">
        <v>133</v>
      </c>
      <c r="B308" s="274" t="s">
        <v>133</v>
      </c>
      <c r="C308" s="441">
        <v>1316</v>
      </c>
      <c r="D308" s="267"/>
    </row>
    <row r="309" spans="1:4" ht="14.25" customHeight="1">
      <c r="A309" s="274" t="s">
        <v>457</v>
      </c>
      <c r="B309" s="274" t="s">
        <v>457</v>
      </c>
      <c r="C309" s="441">
        <v>1659</v>
      </c>
      <c r="D309" s="267"/>
    </row>
    <row r="310" spans="1:4" ht="14.25" customHeight="1">
      <c r="A310" s="437" t="s">
        <v>497</v>
      </c>
      <c r="B310" s="437" t="s">
        <v>497</v>
      </c>
      <c r="C310" s="441"/>
      <c r="D310" s="267"/>
    </row>
    <row r="311" spans="1:4" ht="14.25" customHeight="1">
      <c r="A311" s="437" t="s">
        <v>498</v>
      </c>
      <c r="B311" s="437" t="s">
        <v>498</v>
      </c>
      <c r="C311" s="441"/>
      <c r="D311" s="267"/>
    </row>
    <row r="312" spans="1:4" ht="14.25" customHeight="1">
      <c r="A312" s="437" t="s">
        <v>499</v>
      </c>
      <c r="B312" s="437" t="s">
        <v>499</v>
      </c>
      <c r="C312" s="441"/>
      <c r="D312" s="267"/>
    </row>
    <row r="313" spans="1:4" ht="14.25" customHeight="1">
      <c r="A313" s="437" t="s">
        <v>698</v>
      </c>
      <c r="B313" s="437" t="s">
        <v>698</v>
      </c>
      <c r="C313" s="441"/>
      <c r="D313" s="267"/>
    </row>
    <row r="314" spans="1:4" ht="14.25" customHeight="1">
      <c r="A314" s="437" t="s">
        <v>699</v>
      </c>
      <c r="B314" s="437" t="s">
        <v>699</v>
      </c>
      <c r="C314" s="441"/>
      <c r="D314" s="267"/>
    </row>
    <row r="315" spans="1:4" ht="14.25" customHeight="1">
      <c r="A315" s="437" t="s">
        <v>700</v>
      </c>
      <c r="B315" s="437" t="s">
        <v>700</v>
      </c>
      <c r="C315" s="441"/>
      <c r="D315" s="267"/>
    </row>
    <row r="316" spans="1:4" ht="14.25" customHeight="1">
      <c r="A316" s="273" t="s">
        <v>491</v>
      </c>
      <c r="B316" s="273" t="s">
        <v>491</v>
      </c>
      <c r="C316" s="441"/>
      <c r="D316" s="267"/>
    </row>
    <row r="317" spans="1:4" ht="14.25" customHeight="1">
      <c r="A317" s="273" t="s">
        <v>587</v>
      </c>
      <c r="B317" s="273" t="s">
        <v>587</v>
      </c>
      <c r="C317" s="441"/>
      <c r="D317" s="267"/>
    </row>
    <row r="318" spans="1:4" ht="14.25" customHeight="1">
      <c r="A318" s="273" t="s">
        <v>492</v>
      </c>
      <c r="B318" s="273" t="s">
        <v>492</v>
      </c>
      <c r="C318" s="441"/>
      <c r="D318" s="267"/>
    </row>
    <row r="319" spans="1:4" ht="14.25" customHeight="1">
      <c r="A319" s="273" t="s">
        <v>588</v>
      </c>
      <c r="B319" s="273" t="s">
        <v>588</v>
      </c>
      <c r="C319" s="441"/>
      <c r="D319" s="267"/>
    </row>
    <row r="320" spans="1:4" ht="14.25" customHeight="1">
      <c r="A320" s="437" t="s">
        <v>599</v>
      </c>
      <c r="B320" s="437" t="s">
        <v>599</v>
      </c>
      <c r="C320" s="441">
        <v>588</v>
      </c>
      <c r="D320" s="267"/>
    </row>
    <row r="321" spans="1:4" ht="14.25" customHeight="1">
      <c r="A321" s="273" t="s">
        <v>493</v>
      </c>
      <c r="B321" s="273" t="s">
        <v>493</v>
      </c>
      <c r="C321" s="441"/>
      <c r="D321" s="267"/>
    </row>
    <row r="322" spans="1:4" ht="14.25" customHeight="1">
      <c r="A322" s="273" t="s">
        <v>589</v>
      </c>
      <c r="B322" s="273" t="s">
        <v>589</v>
      </c>
      <c r="C322" s="441"/>
      <c r="D322" s="267"/>
    </row>
    <row r="323" spans="1:4" ht="14.25" customHeight="1">
      <c r="A323" s="437" t="s">
        <v>600</v>
      </c>
      <c r="B323" s="437" t="s">
        <v>600</v>
      </c>
      <c r="C323" s="441">
        <v>647</v>
      </c>
      <c r="D323" s="267"/>
    </row>
    <row r="324" spans="1:4" ht="14.25" customHeight="1">
      <c r="A324" s="273" t="s">
        <v>494</v>
      </c>
      <c r="B324" s="273" t="s">
        <v>494</v>
      </c>
      <c r="C324" s="441"/>
      <c r="D324" s="267"/>
    </row>
    <row r="325" spans="1:4" ht="14.25" customHeight="1">
      <c r="A325" s="273" t="s">
        <v>590</v>
      </c>
      <c r="B325" s="273" t="s">
        <v>590</v>
      </c>
      <c r="C325" s="441"/>
      <c r="D325" s="267"/>
    </row>
    <row r="326" spans="1:4" ht="14.25" customHeight="1">
      <c r="A326" s="437" t="s">
        <v>601</v>
      </c>
      <c r="B326" s="437" t="s">
        <v>601</v>
      </c>
      <c r="C326" s="441">
        <v>943</v>
      </c>
      <c r="D326" s="267"/>
    </row>
    <row r="327" spans="1:4" ht="14.25" customHeight="1">
      <c r="A327" s="274" t="s">
        <v>495</v>
      </c>
      <c r="B327" s="274" t="s">
        <v>495</v>
      </c>
      <c r="C327" s="441"/>
      <c r="D327" s="267"/>
    </row>
    <row r="328" spans="1:4" ht="14.25" customHeight="1">
      <c r="A328" s="274" t="s">
        <v>591</v>
      </c>
      <c r="B328" s="274" t="s">
        <v>591</v>
      </c>
      <c r="C328" s="441"/>
      <c r="D328" s="267"/>
    </row>
    <row r="329" spans="1:4" ht="14.25" customHeight="1">
      <c r="A329" s="273" t="s">
        <v>496</v>
      </c>
      <c r="B329" s="273" t="s">
        <v>496</v>
      </c>
      <c r="C329" s="441"/>
      <c r="D329" s="267"/>
    </row>
    <row r="330" spans="1:4" ht="14.25" customHeight="1">
      <c r="A330" s="273" t="s">
        <v>592</v>
      </c>
      <c r="B330" s="273" t="s">
        <v>592</v>
      </c>
      <c r="C330" s="441"/>
      <c r="D330" s="267"/>
    </row>
    <row r="331" spans="1:4" ht="14.25" customHeight="1">
      <c r="A331" s="437" t="s">
        <v>602</v>
      </c>
      <c r="B331" s="437" t="s">
        <v>602</v>
      </c>
      <c r="C331" s="441">
        <v>1126</v>
      </c>
      <c r="D331" s="267"/>
    </row>
    <row r="332" spans="1:4" ht="14.25" customHeight="1">
      <c r="A332" s="273" t="s">
        <v>178</v>
      </c>
      <c r="B332" s="273" t="s">
        <v>178</v>
      </c>
      <c r="C332" s="441">
        <v>1587</v>
      </c>
      <c r="D332" s="267"/>
    </row>
    <row r="333" spans="1:4" ht="14.25" customHeight="1">
      <c r="A333" s="273" t="s">
        <v>180</v>
      </c>
      <c r="B333" s="273" t="s">
        <v>180</v>
      </c>
      <c r="C333" s="441">
        <v>2346</v>
      </c>
      <c r="D333" s="267"/>
    </row>
    <row r="334" spans="1:4" ht="14.25" customHeight="1">
      <c r="A334" s="273" t="s">
        <v>177</v>
      </c>
      <c r="B334" s="273" t="s">
        <v>177</v>
      </c>
      <c r="C334" s="441">
        <v>1128</v>
      </c>
      <c r="D334" s="267"/>
    </row>
    <row r="335" spans="1:4" ht="14.25" customHeight="1">
      <c r="A335" s="502" t="s">
        <v>625</v>
      </c>
      <c r="B335" s="502" t="s">
        <v>625</v>
      </c>
      <c r="C335" s="441">
        <v>1587</v>
      </c>
      <c r="D335" s="267"/>
    </row>
    <row r="336" spans="1:4" ht="14.25" customHeight="1">
      <c r="A336" s="502" t="s">
        <v>627</v>
      </c>
      <c r="B336" s="502" t="s">
        <v>627</v>
      </c>
      <c r="C336" s="441">
        <v>2346</v>
      </c>
      <c r="D336" s="267"/>
    </row>
    <row r="337" spans="1:4" ht="14.25" customHeight="1">
      <c r="A337" s="502" t="s">
        <v>624</v>
      </c>
      <c r="B337" s="502" t="s">
        <v>624</v>
      </c>
      <c r="C337" s="441">
        <v>1128</v>
      </c>
      <c r="D337" s="267"/>
    </row>
    <row r="338" spans="1:4" ht="14.25" customHeight="1">
      <c r="A338" s="273" t="s">
        <v>157</v>
      </c>
      <c r="B338" s="273" t="s">
        <v>157</v>
      </c>
      <c r="C338" s="441">
        <v>1560</v>
      </c>
      <c r="D338" s="267"/>
    </row>
    <row r="339" spans="1:4" ht="14.25" customHeight="1">
      <c r="A339" s="273" t="s">
        <v>158</v>
      </c>
      <c r="B339" s="273" t="s">
        <v>158</v>
      </c>
      <c r="C339" s="441">
        <v>1776</v>
      </c>
      <c r="D339" s="267"/>
    </row>
    <row r="340" spans="1:4" ht="14.25" customHeight="1">
      <c r="A340" s="273" t="s">
        <v>159</v>
      </c>
      <c r="B340" s="273" t="s">
        <v>159</v>
      </c>
      <c r="C340" s="441">
        <v>1941</v>
      </c>
      <c r="D340" s="267"/>
    </row>
    <row r="341" spans="1:4" s="268" customFormat="1" ht="14.25" customHeight="1">
      <c r="A341" s="273" t="s">
        <v>319</v>
      </c>
      <c r="B341" s="273" t="s">
        <v>319</v>
      </c>
      <c r="C341" s="441">
        <v>3808</v>
      </c>
      <c r="D341" s="267"/>
    </row>
    <row r="342" spans="1:4" ht="14.25" customHeight="1">
      <c r="A342" s="274" t="s">
        <v>320</v>
      </c>
      <c r="B342" s="274" t="s">
        <v>320</v>
      </c>
      <c r="C342" s="441">
        <v>4240</v>
      </c>
      <c r="D342" s="267"/>
    </row>
    <row r="343" spans="1:4" ht="14.25" customHeight="1">
      <c r="A343" s="273" t="s">
        <v>156</v>
      </c>
      <c r="B343" s="273" t="s">
        <v>156</v>
      </c>
      <c r="C343" s="441">
        <v>1113</v>
      </c>
      <c r="D343" s="267"/>
    </row>
    <row r="344" spans="1:4" ht="14.25" customHeight="1">
      <c r="A344" s="274" t="s">
        <v>604</v>
      </c>
      <c r="B344" s="274" t="s">
        <v>604</v>
      </c>
      <c r="C344" s="441">
        <v>1560</v>
      </c>
      <c r="D344" s="267"/>
    </row>
    <row r="345" spans="1:4" ht="14.25" customHeight="1">
      <c r="A345" s="274" t="s">
        <v>605</v>
      </c>
      <c r="B345" s="274" t="s">
        <v>605</v>
      </c>
      <c r="C345" s="441">
        <v>1776</v>
      </c>
      <c r="D345" s="267"/>
    </row>
    <row r="346" spans="1:4" ht="14.25" customHeight="1">
      <c r="A346" s="274" t="s">
        <v>606</v>
      </c>
      <c r="B346" s="274" t="s">
        <v>606</v>
      </c>
      <c r="C346" s="441">
        <v>1941</v>
      </c>
      <c r="D346" s="267"/>
    </row>
    <row r="347" spans="1:4" ht="14.25" customHeight="1">
      <c r="A347" s="274" t="s">
        <v>505</v>
      </c>
      <c r="B347" s="274" t="s">
        <v>505</v>
      </c>
      <c r="C347" s="441">
        <v>3386</v>
      </c>
      <c r="D347" s="267"/>
    </row>
    <row r="348" spans="1:4" ht="14.25" customHeight="1">
      <c r="A348" s="274" t="s">
        <v>506</v>
      </c>
      <c r="B348" s="274" t="s">
        <v>506</v>
      </c>
      <c r="C348" s="441">
        <v>3415</v>
      </c>
      <c r="D348" s="267"/>
    </row>
    <row r="349" spans="1:4" ht="14.25" customHeight="1">
      <c r="A349" s="274" t="s">
        <v>509</v>
      </c>
      <c r="B349" s="274" t="s">
        <v>509</v>
      </c>
      <c r="C349" s="441">
        <v>5842</v>
      </c>
      <c r="D349" s="267"/>
    </row>
    <row r="350" spans="1:4" ht="14.25" customHeight="1">
      <c r="A350" s="274" t="s">
        <v>511</v>
      </c>
      <c r="B350" s="274" t="s">
        <v>511</v>
      </c>
      <c r="C350" s="441">
        <v>6172</v>
      </c>
      <c r="D350" s="267"/>
    </row>
    <row r="351" spans="1:4" ht="14.25" customHeight="1">
      <c r="A351" s="274" t="s">
        <v>603</v>
      </c>
      <c r="B351" s="274" t="s">
        <v>603</v>
      </c>
      <c r="C351" s="441">
        <v>1113</v>
      </c>
      <c r="D351" s="267"/>
    </row>
    <row r="352" spans="1:4" ht="14.25" customHeight="1">
      <c r="A352" s="502" t="s">
        <v>153</v>
      </c>
      <c r="B352" s="502" t="s">
        <v>153</v>
      </c>
      <c r="C352" s="441">
        <v>1604</v>
      </c>
      <c r="D352" s="267"/>
    </row>
    <row r="353" spans="1:5" ht="14.25" customHeight="1">
      <c r="A353" s="274" t="s">
        <v>465</v>
      </c>
      <c r="B353" s="274" t="s">
        <v>465</v>
      </c>
      <c r="C353" s="441">
        <v>2004</v>
      </c>
      <c r="D353" s="267"/>
    </row>
    <row r="354" spans="1:5" ht="14.25" customHeight="1">
      <c r="A354" s="502" t="s">
        <v>154</v>
      </c>
      <c r="B354" s="502" t="s">
        <v>154</v>
      </c>
      <c r="C354" s="441">
        <v>1702</v>
      </c>
      <c r="D354" s="267"/>
    </row>
    <row r="355" spans="1:5" ht="14.25" customHeight="1">
      <c r="A355" s="274" t="s">
        <v>701</v>
      </c>
      <c r="B355" s="274" t="s">
        <v>701</v>
      </c>
      <c r="C355" s="441">
        <v>2222</v>
      </c>
      <c r="D355" s="267"/>
    </row>
    <row r="356" spans="1:5" ht="14.25" customHeight="1">
      <c r="A356" s="502" t="s">
        <v>155</v>
      </c>
      <c r="B356" s="502" t="s">
        <v>155</v>
      </c>
      <c r="C356" s="441">
        <v>1864</v>
      </c>
      <c r="D356" s="267"/>
    </row>
    <row r="357" spans="1:5" ht="14.25" customHeight="1">
      <c r="A357" s="274" t="s">
        <v>584</v>
      </c>
      <c r="B357" s="274" t="s">
        <v>584</v>
      </c>
      <c r="C357" s="441">
        <v>2384</v>
      </c>
      <c r="D357" s="267"/>
    </row>
    <row r="358" spans="1:5" ht="14.25" customHeight="1">
      <c r="A358" s="273" t="s">
        <v>317</v>
      </c>
      <c r="B358" s="273" t="s">
        <v>317</v>
      </c>
      <c r="C358" s="441">
        <v>4408</v>
      </c>
      <c r="D358" s="267"/>
      <c r="E358" s="441"/>
    </row>
    <row r="359" spans="1:5" ht="14.25" customHeight="1">
      <c r="A359" s="274" t="s">
        <v>318</v>
      </c>
      <c r="B359" s="274" t="s">
        <v>318</v>
      </c>
      <c r="C359" s="441">
        <v>5041</v>
      </c>
      <c r="D359" s="267"/>
      <c r="E359" s="441"/>
    </row>
    <row r="360" spans="1:5" ht="14.25" customHeight="1">
      <c r="A360" s="273" t="s">
        <v>174</v>
      </c>
      <c r="B360" s="273" t="s">
        <v>174</v>
      </c>
      <c r="C360" s="441">
        <v>737</v>
      </c>
      <c r="D360" s="267"/>
      <c r="E360" s="441"/>
    </row>
    <row r="361" spans="1:5" ht="14.25" customHeight="1">
      <c r="A361" s="274" t="s">
        <v>702</v>
      </c>
      <c r="B361" s="274" t="s">
        <v>702</v>
      </c>
      <c r="C361" s="441">
        <v>1080</v>
      </c>
      <c r="D361" s="267"/>
      <c r="E361" s="441"/>
    </row>
    <row r="362" spans="1:5" ht="14.25" customHeight="1">
      <c r="A362" s="502" t="s">
        <v>151</v>
      </c>
      <c r="B362" s="502" t="s">
        <v>151</v>
      </c>
      <c r="C362" s="441">
        <v>840</v>
      </c>
      <c r="D362" s="267"/>
      <c r="E362" s="441"/>
    </row>
    <row r="363" spans="1:5" ht="14.25" customHeight="1">
      <c r="A363" s="274" t="s">
        <v>463</v>
      </c>
      <c r="B363" s="274" t="s">
        <v>463</v>
      </c>
      <c r="C363" s="441">
        <v>1183</v>
      </c>
      <c r="D363" s="267"/>
      <c r="E363" s="441"/>
    </row>
    <row r="364" spans="1:5" ht="14.25" customHeight="1">
      <c r="A364" s="502" t="s">
        <v>152</v>
      </c>
      <c r="B364" s="502" t="s">
        <v>152</v>
      </c>
      <c r="C364" s="441">
        <v>1179</v>
      </c>
      <c r="D364" s="267"/>
      <c r="E364" s="441"/>
    </row>
    <row r="365" spans="1:5" ht="14.25" customHeight="1">
      <c r="A365" s="274" t="s">
        <v>464</v>
      </c>
      <c r="B365" s="274" t="s">
        <v>464</v>
      </c>
      <c r="C365" s="441">
        <v>1522</v>
      </c>
      <c r="D365" s="267"/>
    </row>
    <row r="366" spans="1:5" ht="14.25" customHeight="1">
      <c r="A366" s="274" t="s">
        <v>507</v>
      </c>
      <c r="B366" s="274" t="s">
        <v>507</v>
      </c>
      <c r="C366" s="441">
        <v>4309</v>
      </c>
      <c r="D366" s="267"/>
    </row>
    <row r="367" spans="1:5" ht="14.25" customHeight="1">
      <c r="A367" s="274" t="s">
        <v>508</v>
      </c>
      <c r="B367" s="274" t="s">
        <v>508</v>
      </c>
      <c r="C367" s="441">
        <v>4716</v>
      </c>
      <c r="D367" s="267"/>
    </row>
    <row r="368" spans="1:5" ht="14.25" customHeight="1">
      <c r="A368" s="502" t="s">
        <v>610</v>
      </c>
      <c r="B368" s="502" t="s">
        <v>610</v>
      </c>
      <c r="C368" s="441">
        <v>737</v>
      </c>
      <c r="D368" s="267"/>
    </row>
    <row r="369" spans="1:4" ht="14.25" customHeight="1">
      <c r="A369" s="274" t="s">
        <v>510</v>
      </c>
      <c r="B369" s="274" t="s">
        <v>510</v>
      </c>
      <c r="C369" s="441">
        <v>8507</v>
      </c>
      <c r="D369" s="267"/>
    </row>
    <row r="370" spans="1:4" ht="14.25" customHeight="1">
      <c r="A370" s="274" t="s">
        <v>512</v>
      </c>
      <c r="B370" s="274" t="s">
        <v>512</v>
      </c>
      <c r="C370" s="441">
        <v>9121</v>
      </c>
      <c r="D370" s="267"/>
    </row>
    <row r="371" spans="1:4" ht="14.25" customHeight="1">
      <c r="A371" s="274" t="s">
        <v>166</v>
      </c>
      <c r="B371" s="274" t="s">
        <v>166</v>
      </c>
      <c r="C371" s="441">
        <v>878</v>
      </c>
      <c r="D371" s="267"/>
    </row>
    <row r="372" spans="1:4" ht="14.25" customHeight="1">
      <c r="A372" s="273" t="s">
        <v>167</v>
      </c>
      <c r="B372" s="273" t="s">
        <v>167</v>
      </c>
      <c r="C372" s="441">
        <v>1180</v>
      </c>
      <c r="D372" s="267"/>
    </row>
    <row r="373" spans="1:4" ht="14.25" customHeight="1">
      <c r="A373" s="273" t="s">
        <v>265</v>
      </c>
      <c r="B373" s="273" t="s">
        <v>265</v>
      </c>
      <c r="C373" s="441">
        <v>1213</v>
      </c>
      <c r="D373" s="267"/>
    </row>
    <row r="374" spans="1:4" ht="14.25" customHeight="1">
      <c r="A374" s="273" t="s">
        <v>164</v>
      </c>
      <c r="B374" s="273" t="s">
        <v>164</v>
      </c>
      <c r="C374" s="441">
        <v>602</v>
      </c>
      <c r="D374" s="267"/>
    </row>
    <row r="375" spans="1:4" ht="14.25" customHeight="1">
      <c r="A375" s="273" t="s">
        <v>165</v>
      </c>
      <c r="B375" s="273" t="s">
        <v>165</v>
      </c>
      <c r="C375" s="441">
        <v>676</v>
      </c>
      <c r="D375" s="267"/>
    </row>
    <row r="376" spans="1:4" ht="14.25" customHeight="1">
      <c r="A376" s="274" t="s">
        <v>613</v>
      </c>
      <c r="B376" s="274" t="s">
        <v>613</v>
      </c>
      <c r="C376" s="441">
        <v>878</v>
      </c>
      <c r="D376" s="267"/>
    </row>
    <row r="377" spans="1:4" ht="14.25" customHeight="1">
      <c r="A377" s="274" t="s">
        <v>614</v>
      </c>
      <c r="B377" s="274" t="s">
        <v>614</v>
      </c>
      <c r="C377" s="441">
        <v>1180</v>
      </c>
      <c r="D377" s="267"/>
    </row>
    <row r="378" spans="1:4" ht="14.25" customHeight="1">
      <c r="A378" s="274" t="s">
        <v>615</v>
      </c>
      <c r="B378" s="274" t="s">
        <v>615</v>
      </c>
      <c r="C378" s="441">
        <v>1213</v>
      </c>
      <c r="D378" s="267"/>
    </row>
    <row r="379" spans="1:4" ht="14.25" customHeight="1">
      <c r="A379" s="274" t="s">
        <v>611</v>
      </c>
      <c r="B379" s="274" t="s">
        <v>611</v>
      </c>
      <c r="C379" s="441">
        <v>602</v>
      </c>
      <c r="D379" s="267"/>
    </row>
    <row r="380" spans="1:4" ht="14.25" customHeight="1">
      <c r="A380" s="274" t="s">
        <v>612</v>
      </c>
      <c r="B380" s="274" t="s">
        <v>612</v>
      </c>
      <c r="C380" s="441">
        <v>676</v>
      </c>
      <c r="D380" s="267"/>
    </row>
    <row r="381" spans="1:4" ht="14.25" customHeight="1">
      <c r="A381" s="273" t="s">
        <v>160</v>
      </c>
      <c r="B381" s="273" t="s">
        <v>160</v>
      </c>
      <c r="C381" s="441">
        <v>315</v>
      </c>
      <c r="D381" s="267"/>
    </row>
    <row r="382" spans="1:4" ht="14.25" customHeight="1">
      <c r="A382" s="273" t="s">
        <v>162</v>
      </c>
      <c r="B382" s="273" t="s">
        <v>162</v>
      </c>
      <c r="C382" s="441">
        <v>654</v>
      </c>
      <c r="D382" s="267"/>
    </row>
    <row r="383" spans="1:4" ht="14.25" customHeight="1">
      <c r="A383" s="274" t="s">
        <v>607</v>
      </c>
      <c r="B383" s="274" t="s">
        <v>607</v>
      </c>
      <c r="C383" s="441">
        <v>315</v>
      </c>
      <c r="D383" s="267"/>
    </row>
    <row r="384" spans="1:4" ht="14.25" customHeight="1">
      <c r="A384" s="274" t="s">
        <v>608</v>
      </c>
      <c r="B384" s="274" t="s">
        <v>608</v>
      </c>
      <c r="C384" s="441">
        <v>654</v>
      </c>
      <c r="D384" s="267"/>
    </row>
    <row r="385" spans="1:4" ht="14.25" customHeight="1">
      <c r="A385" s="273" t="s">
        <v>187</v>
      </c>
      <c r="B385" s="273" t="s">
        <v>187</v>
      </c>
      <c r="C385" s="441">
        <v>993</v>
      </c>
      <c r="D385" s="267"/>
    </row>
    <row r="386" spans="1:4" ht="14.25" customHeight="1">
      <c r="A386" s="274" t="s">
        <v>188</v>
      </c>
      <c r="B386" s="274" t="s">
        <v>188</v>
      </c>
      <c r="C386" s="441">
        <v>1016</v>
      </c>
      <c r="D386" s="267"/>
    </row>
    <row r="387" spans="1:4" ht="14.25" customHeight="1">
      <c r="A387" s="274" t="s">
        <v>189</v>
      </c>
      <c r="B387" s="274" t="s">
        <v>189</v>
      </c>
      <c r="C387" s="441">
        <v>1089</v>
      </c>
      <c r="D387" s="267"/>
    </row>
    <row r="388" spans="1:4" ht="14.25" customHeight="1">
      <c r="A388" s="274" t="s">
        <v>190</v>
      </c>
      <c r="B388" s="274" t="s">
        <v>190</v>
      </c>
      <c r="C388" s="441">
        <v>1270</v>
      </c>
      <c r="D388" s="267"/>
    </row>
    <row r="389" spans="1:4" ht="14.25" customHeight="1">
      <c r="A389" s="274" t="s">
        <v>191</v>
      </c>
      <c r="B389" s="274" t="s">
        <v>191</v>
      </c>
      <c r="C389" s="441">
        <v>1293</v>
      </c>
      <c r="D389" s="267"/>
    </row>
    <row r="390" spans="1:4" ht="14.25" customHeight="1">
      <c r="A390" s="274" t="s">
        <v>192</v>
      </c>
      <c r="B390" s="274" t="s">
        <v>192</v>
      </c>
      <c r="C390" s="441">
        <v>1294</v>
      </c>
      <c r="D390" s="267"/>
    </row>
    <row r="391" spans="1:4" ht="14.25" customHeight="1">
      <c r="A391" s="274" t="s">
        <v>670</v>
      </c>
      <c r="B391" s="274" t="s">
        <v>670</v>
      </c>
      <c r="C391" s="441">
        <v>993</v>
      </c>
      <c r="D391" s="267"/>
    </row>
    <row r="392" spans="1:4" ht="14.25" customHeight="1">
      <c r="A392" s="274" t="s">
        <v>671</v>
      </c>
      <c r="B392" s="274" t="s">
        <v>671</v>
      </c>
      <c r="C392" s="441">
        <v>1016</v>
      </c>
      <c r="D392" s="267"/>
    </row>
    <row r="393" spans="1:4" ht="14.25" customHeight="1">
      <c r="A393" s="274" t="s">
        <v>672</v>
      </c>
      <c r="B393" s="274" t="s">
        <v>672</v>
      </c>
      <c r="C393" s="441">
        <v>1089</v>
      </c>
      <c r="D393" s="267"/>
    </row>
    <row r="394" spans="1:4" ht="14.25" customHeight="1">
      <c r="A394" s="274" t="s">
        <v>673</v>
      </c>
      <c r="B394" s="274" t="s">
        <v>673</v>
      </c>
      <c r="C394" s="441">
        <v>1270</v>
      </c>
      <c r="D394" s="267"/>
    </row>
    <row r="395" spans="1:4" ht="14.25" customHeight="1">
      <c r="A395" s="274" t="s">
        <v>674</v>
      </c>
      <c r="B395" s="274" t="s">
        <v>674</v>
      </c>
      <c r="C395" s="441">
        <v>1293</v>
      </c>
      <c r="D395" s="267"/>
    </row>
    <row r="396" spans="1:4" ht="14.25" customHeight="1">
      <c r="A396" s="274" t="s">
        <v>675</v>
      </c>
      <c r="B396" s="274" t="s">
        <v>675</v>
      </c>
      <c r="C396" s="441">
        <v>1294</v>
      </c>
      <c r="D396" s="267"/>
    </row>
    <row r="397" spans="1:4" ht="14.25" customHeight="1">
      <c r="A397" s="274" t="s">
        <v>225</v>
      </c>
      <c r="B397" s="274" t="s">
        <v>225</v>
      </c>
      <c r="C397" s="441">
        <v>2419</v>
      </c>
      <c r="D397" s="267"/>
    </row>
    <row r="398" spans="1:4" ht="14.25" customHeight="1">
      <c r="A398" s="274" t="s">
        <v>226</v>
      </c>
      <c r="B398" s="274" t="s">
        <v>226</v>
      </c>
      <c r="C398" s="441">
        <v>2624</v>
      </c>
      <c r="D398" s="267"/>
    </row>
    <row r="399" spans="1:4" ht="14.25" customHeight="1">
      <c r="A399" s="274" t="s">
        <v>545</v>
      </c>
      <c r="B399" s="274" t="s">
        <v>545</v>
      </c>
      <c r="C399" s="441">
        <v>3200</v>
      </c>
      <c r="D399" s="267"/>
    </row>
    <row r="400" spans="1:4" ht="14.25" customHeight="1">
      <c r="A400" s="274" t="s">
        <v>220</v>
      </c>
      <c r="B400" s="274" t="s">
        <v>220</v>
      </c>
      <c r="C400" s="441">
        <v>1706</v>
      </c>
      <c r="D400" s="267"/>
    </row>
    <row r="401" spans="1:4" ht="14.25" customHeight="1">
      <c r="A401" s="274" t="s">
        <v>221</v>
      </c>
      <c r="B401" s="274" t="s">
        <v>221</v>
      </c>
      <c r="C401" s="441">
        <v>1749</v>
      </c>
      <c r="D401" s="267"/>
    </row>
    <row r="402" spans="1:4" ht="14.25" customHeight="1">
      <c r="A402" s="274" t="s">
        <v>222</v>
      </c>
      <c r="B402" s="274" t="s">
        <v>222</v>
      </c>
      <c r="C402" s="441">
        <v>1788</v>
      </c>
      <c r="D402" s="267"/>
    </row>
    <row r="403" spans="1:4" ht="14.25" customHeight="1">
      <c r="A403" s="273" t="s">
        <v>223</v>
      </c>
      <c r="B403" s="273" t="s">
        <v>223</v>
      </c>
      <c r="C403" s="441">
        <v>1895</v>
      </c>
      <c r="D403" s="267"/>
    </row>
    <row r="404" spans="1:4" ht="14.25" customHeight="1">
      <c r="A404" s="274" t="s">
        <v>224</v>
      </c>
      <c r="B404" s="274" t="s">
        <v>224</v>
      </c>
      <c r="C404" s="441">
        <v>2094</v>
      </c>
      <c r="D404" s="267"/>
    </row>
    <row r="405" spans="1:4" ht="14.25" customHeight="1">
      <c r="A405" s="273" t="s">
        <v>214</v>
      </c>
      <c r="B405" s="273" t="s">
        <v>214</v>
      </c>
      <c r="C405" s="441">
        <v>1912</v>
      </c>
      <c r="D405" s="267"/>
    </row>
    <row r="406" spans="1:4" ht="14.25" customHeight="1">
      <c r="A406" s="274" t="s">
        <v>215</v>
      </c>
      <c r="B406" s="274" t="s">
        <v>215</v>
      </c>
      <c r="C406" s="441">
        <v>1958</v>
      </c>
      <c r="D406" s="267"/>
    </row>
    <row r="407" spans="1:4" ht="14.25" customHeight="1">
      <c r="A407" s="274" t="s">
        <v>209</v>
      </c>
      <c r="B407" s="274" t="s">
        <v>209</v>
      </c>
      <c r="C407" s="441">
        <v>1183</v>
      </c>
      <c r="D407" s="267"/>
    </row>
    <row r="408" spans="1:4" ht="14.25" customHeight="1">
      <c r="A408" s="274" t="s">
        <v>210</v>
      </c>
      <c r="B408" s="274" t="s">
        <v>210</v>
      </c>
      <c r="C408" s="441">
        <v>1492</v>
      </c>
      <c r="D408" s="267"/>
    </row>
    <row r="409" spans="1:4" ht="14.25" customHeight="1">
      <c r="A409" s="274" t="s">
        <v>211</v>
      </c>
      <c r="B409" s="274" t="s">
        <v>211</v>
      </c>
      <c r="C409" s="441">
        <v>1525</v>
      </c>
      <c r="D409" s="267"/>
    </row>
    <row r="410" spans="1:4" ht="14.25" customHeight="1">
      <c r="A410" s="274" t="s">
        <v>212</v>
      </c>
      <c r="B410" s="274" t="s">
        <v>212</v>
      </c>
      <c r="C410" s="441">
        <v>1560</v>
      </c>
      <c r="D410" s="267"/>
    </row>
    <row r="411" spans="1:4" ht="14.25" customHeight="1">
      <c r="A411" s="274" t="s">
        <v>213</v>
      </c>
      <c r="B411" s="274" t="s">
        <v>213</v>
      </c>
      <c r="C411" s="441">
        <v>1761</v>
      </c>
      <c r="D411" s="267"/>
    </row>
    <row r="412" spans="1:4" ht="14.25" customHeight="1">
      <c r="A412" s="273" t="s">
        <v>206</v>
      </c>
      <c r="B412" s="273" t="s">
        <v>206</v>
      </c>
      <c r="C412" s="441">
        <v>1332</v>
      </c>
      <c r="D412" s="267"/>
    </row>
    <row r="413" spans="1:4" ht="14.25" customHeight="1">
      <c r="A413" s="274" t="s">
        <v>207</v>
      </c>
      <c r="B413" s="274" t="s">
        <v>207</v>
      </c>
      <c r="C413" s="441">
        <v>1362</v>
      </c>
      <c r="D413" s="267"/>
    </row>
    <row r="414" spans="1:4" ht="14.25" customHeight="1">
      <c r="A414" s="274" t="s">
        <v>208</v>
      </c>
      <c r="B414" s="274" t="s">
        <v>208</v>
      </c>
      <c r="C414" s="441">
        <v>1390</v>
      </c>
      <c r="D414" s="267"/>
    </row>
    <row r="415" spans="1:4" ht="14.25" customHeight="1">
      <c r="A415" s="274" t="s">
        <v>542</v>
      </c>
      <c r="B415" s="274" t="s">
        <v>542</v>
      </c>
      <c r="C415" s="441">
        <v>1169</v>
      </c>
      <c r="D415" s="267"/>
    </row>
    <row r="416" spans="1:4" ht="14.25" customHeight="1">
      <c r="A416" s="274" t="s">
        <v>543</v>
      </c>
      <c r="B416" s="274" t="s">
        <v>543</v>
      </c>
      <c r="C416" s="441">
        <v>1205</v>
      </c>
      <c r="D416" s="267"/>
    </row>
    <row r="417" spans="1:4" ht="14.25" customHeight="1">
      <c r="A417" s="274" t="s">
        <v>544</v>
      </c>
      <c r="B417" s="274" t="s">
        <v>544</v>
      </c>
      <c r="C417" s="441">
        <v>1241</v>
      </c>
      <c r="D417" s="267"/>
    </row>
    <row r="418" spans="1:4" ht="14.25" customHeight="1">
      <c r="A418" s="273" t="s">
        <v>321</v>
      </c>
      <c r="B418" s="273" t="s">
        <v>321</v>
      </c>
      <c r="C418" s="441">
        <v>4675</v>
      </c>
      <c r="D418" s="267"/>
    </row>
    <row r="419" spans="1:4" ht="14.25" customHeight="1">
      <c r="A419" s="274" t="s">
        <v>322</v>
      </c>
      <c r="B419" s="274" t="s">
        <v>322</v>
      </c>
      <c r="C419" s="441">
        <v>4787</v>
      </c>
      <c r="D419" s="267"/>
    </row>
    <row r="420" spans="1:4" ht="14.25" customHeight="1">
      <c r="A420" s="274" t="s">
        <v>323</v>
      </c>
      <c r="B420" s="274" t="s">
        <v>323</v>
      </c>
      <c r="C420" s="441">
        <v>5291</v>
      </c>
      <c r="D420" s="267"/>
    </row>
    <row r="421" spans="1:4" ht="14.25" customHeight="1">
      <c r="A421" s="274" t="s">
        <v>411</v>
      </c>
      <c r="B421" s="274" t="s">
        <v>411</v>
      </c>
      <c r="C421" s="441">
        <v>5429</v>
      </c>
      <c r="D421" s="267"/>
    </row>
    <row r="422" spans="1:4" ht="14.25" customHeight="1">
      <c r="A422" s="274" t="s">
        <v>414</v>
      </c>
      <c r="B422" s="274" t="s">
        <v>414</v>
      </c>
      <c r="C422" s="441">
        <v>10407</v>
      </c>
      <c r="D422" s="267"/>
    </row>
    <row r="423" spans="1:4" ht="14.25" customHeight="1">
      <c r="A423" s="274" t="s">
        <v>415</v>
      </c>
      <c r="B423" s="274" t="s">
        <v>415</v>
      </c>
      <c r="C423" s="441">
        <v>10665</v>
      </c>
      <c r="D423" s="267"/>
    </row>
    <row r="424" spans="1:4" ht="14.25" customHeight="1">
      <c r="A424" s="274" t="s">
        <v>416</v>
      </c>
      <c r="B424" s="274" t="s">
        <v>416</v>
      </c>
      <c r="C424" s="441">
        <v>11228</v>
      </c>
      <c r="D424" s="267"/>
    </row>
    <row r="425" spans="1:4" ht="14.25" customHeight="1">
      <c r="A425" s="276" t="s">
        <v>515</v>
      </c>
      <c r="B425" s="276" t="s">
        <v>515</v>
      </c>
      <c r="C425" s="441">
        <v>15336</v>
      </c>
      <c r="D425" s="267"/>
    </row>
    <row r="426" spans="1:4" ht="14.25" customHeight="1">
      <c r="A426" s="276" t="s">
        <v>516</v>
      </c>
      <c r="B426" s="276" t="s">
        <v>516</v>
      </c>
      <c r="C426" s="441">
        <v>16451</v>
      </c>
      <c r="D426" s="267"/>
    </row>
    <row r="427" spans="1:4" ht="14.25" customHeight="1">
      <c r="A427" s="276" t="s">
        <v>520</v>
      </c>
      <c r="B427" s="276" t="s">
        <v>520</v>
      </c>
      <c r="C427" s="441">
        <v>17460</v>
      </c>
      <c r="D427" s="267"/>
    </row>
    <row r="428" spans="1:4" ht="14.25" customHeight="1">
      <c r="A428" s="276" t="s">
        <v>517</v>
      </c>
      <c r="B428" s="276" t="s">
        <v>517</v>
      </c>
      <c r="C428" s="441">
        <v>19976</v>
      </c>
      <c r="D428" s="267"/>
    </row>
    <row r="429" spans="1:4" ht="14.25" customHeight="1">
      <c r="A429" s="274" t="s">
        <v>668</v>
      </c>
      <c r="B429" s="274" t="s">
        <v>668</v>
      </c>
      <c r="C429" s="441">
        <v>15687</v>
      </c>
      <c r="D429" s="267"/>
    </row>
    <row r="430" spans="1:4" ht="14.25" customHeight="1">
      <c r="A430" s="276" t="s">
        <v>518</v>
      </c>
      <c r="B430" s="276" t="s">
        <v>518</v>
      </c>
      <c r="C430" s="441">
        <v>20650</v>
      </c>
      <c r="D430" s="267"/>
    </row>
    <row r="431" spans="1:4" ht="14.25" customHeight="1">
      <c r="A431" s="274" t="s">
        <v>669</v>
      </c>
      <c r="B431" s="274" t="s">
        <v>669</v>
      </c>
      <c r="C431" s="441">
        <v>16952</v>
      </c>
      <c r="D431" s="267"/>
    </row>
    <row r="432" spans="1:4" ht="14.25" customHeight="1">
      <c r="A432" s="276" t="s">
        <v>519</v>
      </c>
      <c r="B432" s="276" t="s">
        <v>519</v>
      </c>
      <c r="C432" s="441">
        <v>22550</v>
      </c>
      <c r="D432" s="267"/>
    </row>
    <row r="433" spans="1:4" ht="14.25" customHeight="1">
      <c r="A433" s="276" t="s">
        <v>527</v>
      </c>
      <c r="B433" s="276" t="s">
        <v>527</v>
      </c>
      <c r="C433" s="441">
        <v>23494</v>
      </c>
      <c r="D433" s="267"/>
    </row>
    <row r="434" spans="1:4" ht="14.25" customHeight="1">
      <c r="A434" s="276" t="s">
        <v>528</v>
      </c>
      <c r="B434" s="276" t="s">
        <v>528</v>
      </c>
      <c r="C434" s="441">
        <v>24717</v>
      </c>
      <c r="D434" s="267"/>
    </row>
    <row r="435" spans="1:4" ht="14.25" customHeight="1">
      <c r="A435" s="276" t="s">
        <v>529</v>
      </c>
      <c r="B435" s="276" t="s">
        <v>529</v>
      </c>
      <c r="C435" s="441">
        <v>26283</v>
      </c>
      <c r="D435" s="267"/>
    </row>
    <row r="436" spans="1:4" ht="14.25" customHeight="1">
      <c r="A436" s="276" t="s">
        <v>661</v>
      </c>
      <c r="B436" s="276" t="s">
        <v>661</v>
      </c>
      <c r="C436" s="441">
        <v>33792</v>
      </c>
      <c r="D436" s="267"/>
    </row>
    <row r="437" spans="1:4" ht="14.25" customHeight="1">
      <c r="A437" s="276" t="s">
        <v>662</v>
      </c>
      <c r="B437" s="276" t="s">
        <v>662</v>
      </c>
      <c r="C437" s="441">
        <v>34467</v>
      </c>
      <c r="D437" s="267"/>
    </row>
    <row r="438" spans="1:4" ht="14.25" customHeight="1">
      <c r="A438" s="276" t="s">
        <v>663</v>
      </c>
      <c r="B438" s="276" t="s">
        <v>663</v>
      </c>
      <c r="C438" s="441">
        <v>35590</v>
      </c>
      <c r="D438" s="267"/>
    </row>
    <row r="439" spans="1:4" ht="14.25" customHeight="1">
      <c r="A439" s="276" t="s">
        <v>664</v>
      </c>
      <c r="B439" s="276" t="s">
        <v>664</v>
      </c>
      <c r="C439" s="441">
        <v>36654</v>
      </c>
      <c r="D439" s="267"/>
    </row>
    <row r="440" spans="1:4" ht="14.25" customHeight="1">
      <c r="A440" s="273" t="s">
        <v>218</v>
      </c>
      <c r="B440" s="273" t="s">
        <v>218</v>
      </c>
      <c r="C440" s="441">
        <v>1989</v>
      </c>
      <c r="D440" s="267"/>
    </row>
    <row r="441" spans="1:4" ht="14.25" customHeight="1">
      <c r="A441" s="274" t="s">
        <v>219</v>
      </c>
      <c r="B441" s="274" t="s">
        <v>219</v>
      </c>
      <c r="C441" s="441">
        <v>2048</v>
      </c>
      <c r="D441" s="267"/>
    </row>
    <row r="442" spans="1:4" ht="14.25" customHeight="1">
      <c r="A442" s="274" t="s">
        <v>324</v>
      </c>
      <c r="B442" s="274" t="s">
        <v>324</v>
      </c>
      <c r="C442" s="441">
        <v>2214</v>
      </c>
      <c r="D442" s="267"/>
    </row>
    <row r="443" spans="1:4" ht="14.25" customHeight="1">
      <c r="A443" s="274" t="s">
        <v>421</v>
      </c>
      <c r="B443" s="274" t="s">
        <v>421</v>
      </c>
      <c r="C443" s="441">
        <v>3821</v>
      </c>
      <c r="D443" s="267"/>
    </row>
    <row r="444" spans="1:4" ht="14.25" customHeight="1">
      <c r="A444" s="274" t="s">
        <v>422</v>
      </c>
      <c r="B444" s="274" t="s">
        <v>422</v>
      </c>
      <c r="C444" s="441">
        <v>3881</v>
      </c>
      <c r="D444" s="267"/>
    </row>
    <row r="445" spans="1:4" ht="14.25" customHeight="1">
      <c r="A445" s="274" t="s">
        <v>423</v>
      </c>
      <c r="B445" s="274" t="s">
        <v>423</v>
      </c>
      <c r="C445" s="441">
        <v>3931</v>
      </c>
      <c r="D445" s="267"/>
    </row>
    <row r="446" spans="1:4" ht="14.25" customHeight="1">
      <c r="A446" s="274" t="s">
        <v>424</v>
      </c>
      <c r="B446" s="274" t="s">
        <v>424</v>
      </c>
      <c r="C446" s="441">
        <v>7388</v>
      </c>
      <c r="D446" s="267"/>
    </row>
    <row r="447" spans="1:4" ht="14.25" customHeight="1">
      <c r="A447" s="274" t="s">
        <v>425</v>
      </c>
      <c r="B447" s="274" t="s">
        <v>425</v>
      </c>
      <c r="C447" s="441">
        <v>7697</v>
      </c>
      <c r="D447" s="267"/>
    </row>
    <row r="448" spans="1:4" ht="14.25" customHeight="1">
      <c r="A448" s="274" t="s">
        <v>426</v>
      </c>
      <c r="B448" s="274" t="s">
        <v>426</v>
      </c>
      <c r="C448" s="441">
        <v>8032</v>
      </c>
      <c r="D448" s="267"/>
    </row>
    <row r="449" spans="1:4" ht="14.25" customHeight="1">
      <c r="A449" s="274" t="s">
        <v>216</v>
      </c>
      <c r="B449" s="274" t="s">
        <v>216</v>
      </c>
      <c r="C449" s="441">
        <v>1735</v>
      </c>
      <c r="D449" s="267"/>
    </row>
    <row r="450" spans="1:4" ht="14.25" customHeight="1">
      <c r="A450" s="274" t="s">
        <v>217</v>
      </c>
      <c r="B450" s="274" t="s">
        <v>217</v>
      </c>
      <c r="C450" s="441">
        <v>1949</v>
      </c>
      <c r="D450" s="267"/>
    </row>
    <row r="451" spans="1:4" ht="14.25" customHeight="1">
      <c r="A451" s="274" t="s">
        <v>327</v>
      </c>
      <c r="B451" s="274" t="s">
        <v>327</v>
      </c>
      <c r="C451" s="441">
        <v>2551</v>
      </c>
      <c r="D451" s="267"/>
    </row>
    <row r="452" spans="1:4" ht="14.25" customHeight="1">
      <c r="A452" s="274" t="s">
        <v>326</v>
      </c>
      <c r="B452" s="274" t="s">
        <v>326</v>
      </c>
      <c r="C452" s="441">
        <v>2665</v>
      </c>
      <c r="D452" s="267"/>
    </row>
    <row r="453" spans="1:4" ht="14.25" customHeight="1">
      <c r="A453" s="274" t="s">
        <v>328</v>
      </c>
      <c r="B453" s="274" t="s">
        <v>328</v>
      </c>
      <c r="C453" s="441">
        <v>3626</v>
      </c>
      <c r="D453" s="267"/>
    </row>
    <row r="454" spans="1:4" ht="14.25" customHeight="1">
      <c r="A454" s="274" t="s">
        <v>329</v>
      </c>
      <c r="B454" s="274" t="s">
        <v>329</v>
      </c>
      <c r="C454" s="441">
        <v>3711</v>
      </c>
      <c r="D454" s="267"/>
    </row>
    <row r="455" spans="1:4" ht="14.25" customHeight="1">
      <c r="A455" s="273" t="s">
        <v>330</v>
      </c>
      <c r="B455" s="273" t="s">
        <v>330</v>
      </c>
      <c r="C455" s="441">
        <v>3889</v>
      </c>
      <c r="D455" s="267"/>
    </row>
    <row r="456" spans="1:4" ht="14.25" customHeight="1">
      <c r="A456" s="274" t="s">
        <v>204</v>
      </c>
      <c r="B456" s="274" t="s">
        <v>204</v>
      </c>
      <c r="C456" s="441">
        <v>2438</v>
      </c>
      <c r="D456" s="267"/>
    </row>
    <row r="457" spans="1:4" ht="14.25" customHeight="1">
      <c r="A457" s="274" t="s">
        <v>205</v>
      </c>
      <c r="B457" s="274" t="s">
        <v>205</v>
      </c>
      <c r="C457" s="441">
        <v>2539</v>
      </c>
      <c r="D457" s="267"/>
    </row>
    <row r="458" spans="1:4" ht="14.25" customHeight="1">
      <c r="A458" s="274" t="s">
        <v>198</v>
      </c>
      <c r="B458" s="274" t="s">
        <v>198</v>
      </c>
      <c r="C458" s="441">
        <v>1339</v>
      </c>
      <c r="D458" s="267"/>
    </row>
    <row r="459" spans="1:4" ht="14.25" customHeight="1">
      <c r="A459" s="274" t="s">
        <v>199</v>
      </c>
      <c r="B459" s="274" t="s">
        <v>199</v>
      </c>
      <c r="C459" s="441">
        <v>1362</v>
      </c>
      <c r="D459" s="267"/>
    </row>
    <row r="460" spans="1:4" ht="14.25" customHeight="1">
      <c r="A460" s="274" t="s">
        <v>200</v>
      </c>
      <c r="B460" s="274" t="s">
        <v>200</v>
      </c>
      <c r="C460" s="441">
        <v>1542</v>
      </c>
      <c r="D460" s="267"/>
    </row>
    <row r="461" spans="1:4" ht="14.25" customHeight="1">
      <c r="A461" s="274" t="s">
        <v>201</v>
      </c>
      <c r="B461" s="274" t="s">
        <v>201</v>
      </c>
      <c r="C461" s="441">
        <v>1586</v>
      </c>
      <c r="D461" s="267"/>
    </row>
    <row r="462" spans="1:4" ht="14.25" customHeight="1">
      <c r="A462" s="274" t="s">
        <v>202</v>
      </c>
      <c r="B462" s="274" t="s">
        <v>202</v>
      </c>
      <c r="C462" s="441">
        <v>2055</v>
      </c>
      <c r="D462" s="267"/>
    </row>
    <row r="463" spans="1:4" ht="14.25" customHeight="1">
      <c r="A463" s="273" t="s">
        <v>203</v>
      </c>
      <c r="B463" s="273" t="s">
        <v>203</v>
      </c>
      <c r="C463" s="441">
        <v>2112</v>
      </c>
      <c r="D463" s="267"/>
    </row>
    <row r="464" spans="1:4" ht="14.25" customHeight="1">
      <c r="A464" s="276" t="s">
        <v>533</v>
      </c>
      <c r="B464" s="276" t="s">
        <v>533</v>
      </c>
      <c r="C464" s="441">
        <v>12204</v>
      </c>
      <c r="D464" s="267"/>
    </row>
    <row r="465" spans="1:4" ht="14.25" customHeight="1">
      <c r="A465" s="276" t="s">
        <v>534</v>
      </c>
      <c r="B465" s="276" t="s">
        <v>534</v>
      </c>
      <c r="C465" s="441">
        <v>12605</v>
      </c>
      <c r="D465" s="267"/>
    </row>
    <row r="466" spans="1:4" ht="14.25" customHeight="1">
      <c r="A466" s="276" t="s">
        <v>535</v>
      </c>
      <c r="B466" s="276" t="s">
        <v>535</v>
      </c>
      <c r="C466" s="441">
        <v>13149</v>
      </c>
      <c r="D466" s="267"/>
    </row>
    <row r="467" spans="1:4" ht="14.25" customHeight="1">
      <c r="A467" s="274" t="s">
        <v>541</v>
      </c>
      <c r="B467" s="274" t="s">
        <v>541</v>
      </c>
      <c r="C467" s="441">
        <v>1334</v>
      </c>
      <c r="D467" s="267"/>
    </row>
    <row r="468" spans="1:4" ht="14.25" customHeight="1">
      <c r="A468" s="274" t="s">
        <v>536</v>
      </c>
      <c r="B468" s="274" t="s">
        <v>536</v>
      </c>
      <c r="C468" s="441">
        <v>1463</v>
      </c>
      <c r="D468" s="267"/>
    </row>
    <row r="469" spans="1:4" ht="14.25" customHeight="1">
      <c r="A469" s="274" t="s">
        <v>537</v>
      </c>
      <c r="B469" s="274" t="s">
        <v>537</v>
      </c>
      <c r="C469" s="441">
        <v>1516</v>
      </c>
      <c r="D469" s="267"/>
    </row>
    <row r="470" spans="1:4" ht="14.25" customHeight="1">
      <c r="A470" s="274" t="s">
        <v>538</v>
      </c>
      <c r="B470" s="274" t="s">
        <v>538</v>
      </c>
      <c r="C470" s="441">
        <v>1684</v>
      </c>
      <c r="D470" s="267"/>
    </row>
    <row r="471" spans="1:4" ht="14.25" customHeight="1">
      <c r="A471" s="274" t="s">
        <v>539</v>
      </c>
      <c r="B471" s="274" t="s">
        <v>539</v>
      </c>
      <c r="C471" s="441">
        <v>1768</v>
      </c>
      <c r="D471" s="267"/>
    </row>
    <row r="472" spans="1:4" ht="14.25" customHeight="1">
      <c r="A472" s="273" t="s">
        <v>196</v>
      </c>
      <c r="B472" s="273" t="s">
        <v>196</v>
      </c>
      <c r="C472" s="441">
        <v>1231</v>
      </c>
      <c r="D472" s="267"/>
    </row>
    <row r="473" spans="1:4" ht="14.25" customHeight="1">
      <c r="A473" s="274" t="s">
        <v>193</v>
      </c>
      <c r="B473" s="274" t="s">
        <v>193</v>
      </c>
      <c r="C473" s="441">
        <v>1237</v>
      </c>
      <c r="D473" s="267"/>
    </row>
    <row r="474" spans="1:4" ht="14.25" customHeight="1">
      <c r="A474" s="274" t="s">
        <v>194</v>
      </c>
      <c r="B474" s="274" t="s">
        <v>194</v>
      </c>
      <c r="C474" s="441">
        <v>1314</v>
      </c>
      <c r="D474" s="267"/>
    </row>
    <row r="475" spans="1:4" ht="14.25" customHeight="1">
      <c r="A475" s="274" t="s">
        <v>195</v>
      </c>
      <c r="B475" s="274" t="s">
        <v>195</v>
      </c>
      <c r="C475" s="441">
        <v>1457</v>
      </c>
      <c r="D475" s="267"/>
    </row>
    <row r="476" spans="1:4" ht="14.25" customHeight="1">
      <c r="A476" s="274" t="s">
        <v>197</v>
      </c>
      <c r="B476" s="274" t="s">
        <v>197</v>
      </c>
      <c r="C476" s="441">
        <v>1618</v>
      </c>
      <c r="D476" s="267"/>
    </row>
    <row r="477" spans="1:4" ht="14.25" customHeight="1">
      <c r="A477" s="276" t="s">
        <v>521</v>
      </c>
      <c r="B477" s="276" t="s">
        <v>521</v>
      </c>
      <c r="C477" s="441">
        <v>15629</v>
      </c>
      <c r="D477" s="267"/>
    </row>
    <row r="478" spans="1:4" ht="14.25" customHeight="1">
      <c r="A478" s="276" t="s">
        <v>522</v>
      </c>
      <c r="B478" s="276" t="s">
        <v>522</v>
      </c>
      <c r="C478" s="441">
        <v>17608</v>
      </c>
      <c r="D478" s="267"/>
    </row>
    <row r="479" spans="1:4" ht="14.25" customHeight="1">
      <c r="A479" s="276" t="s">
        <v>523</v>
      </c>
      <c r="B479" s="276" t="s">
        <v>523</v>
      </c>
      <c r="C479" s="441">
        <v>18495</v>
      </c>
      <c r="D479" s="267"/>
    </row>
    <row r="480" spans="1:4" ht="14.25" customHeight="1">
      <c r="A480" s="276" t="s">
        <v>524</v>
      </c>
      <c r="B480" s="276" t="s">
        <v>524</v>
      </c>
      <c r="C480" s="441">
        <v>22098</v>
      </c>
      <c r="D480" s="267"/>
    </row>
    <row r="481" spans="1:4" ht="14.25" customHeight="1">
      <c r="A481" s="276" t="s">
        <v>525</v>
      </c>
      <c r="B481" s="276" t="s">
        <v>525</v>
      </c>
      <c r="C481" s="441">
        <v>22622</v>
      </c>
      <c r="D481" s="267"/>
    </row>
    <row r="482" spans="1:4" ht="14.25" customHeight="1">
      <c r="A482" s="274" t="s">
        <v>5</v>
      </c>
      <c r="B482" s="274" t="s">
        <v>5</v>
      </c>
      <c r="C482" s="441">
        <v>35</v>
      </c>
      <c r="D482" s="267"/>
    </row>
    <row r="483" spans="1:4" ht="14.25" customHeight="1">
      <c r="A483" s="274" t="s">
        <v>12</v>
      </c>
      <c r="B483" s="274" t="s">
        <v>12</v>
      </c>
      <c r="C483" s="441">
        <v>30</v>
      </c>
      <c r="D483" s="267"/>
    </row>
    <row r="484" spans="1:4" ht="14.25" customHeight="1">
      <c r="A484" s="274" t="s">
        <v>558</v>
      </c>
      <c r="B484" s="274" t="s">
        <v>558</v>
      </c>
      <c r="C484" s="441">
        <v>99</v>
      </c>
      <c r="D484" s="267"/>
    </row>
    <row r="485" spans="1:4" ht="14.25" customHeight="1">
      <c r="A485" s="274" t="s">
        <v>232</v>
      </c>
      <c r="B485" s="274" t="s">
        <v>232</v>
      </c>
      <c r="C485" s="441">
        <v>39</v>
      </c>
      <c r="D485" s="267"/>
    </row>
    <row r="486" spans="1:4" ht="14.25" customHeight="1">
      <c r="A486" s="274" t="s">
        <v>703</v>
      </c>
      <c r="B486" s="274" t="s">
        <v>703</v>
      </c>
      <c r="C486" s="441">
        <v>59</v>
      </c>
      <c r="D486" s="267"/>
    </row>
    <row r="487" spans="1:4" ht="14.25" customHeight="1">
      <c r="A487" s="274" t="s">
        <v>441</v>
      </c>
      <c r="B487" s="274" t="s">
        <v>441</v>
      </c>
      <c r="C487" s="441">
        <v>101</v>
      </c>
      <c r="D487" s="267"/>
    </row>
    <row r="488" spans="1:4" ht="14.25" customHeight="1">
      <c r="A488" s="274" t="s">
        <v>704</v>
      </c>
      <c r="B488" s="274" t="s">
        <v>704</v>
      </c>
      <c r="C488" s="441">
        <v>65</v>
      </c>
      <c r="D488" s="267"/>
    </row>
    <row r="489" spans="1:4" ht="14.25" customHeight="1">
      <c r="A489" s="274" t="s">
        <v>705</v>
      </c>
      <c r="B489" s="274" t="s">
        <v>705</v>
      </c>
      <c r="C489" s="441">
        <v>128</v>
      </c>
      <c r="D489" s="267"/>
    </row>
    <row r="490" spans="1:4" ht="14.25" customHeight="1">
      <c r="A490" s="274" t="s">
        <v>706</v>
      </c>
      <c r="B490" s="274" t="s">
        <v>706</v>
      </c>
      <c r="C490" s="441">
        <v>128</v>
      </c>
      <c r="D490" s="267"/>
    </row>
    <row r="491" spans="1:4" ht="14.25" customHeight="1">
      <c r="A491" s="274"/>
      <c r="B491" s="274"/>
      <c r="C491" s="277"/>
      <c r="D491" s="267"/>
    </row>
    <row r="492" spans="1:4" ht="14.25" customHeight="1">
      <c r="A492" s="274"/>
      <c r="B492" s="274"/>
      <c r="C492" s="277"/>
      <c r="D492" s="267"/>
    </row>
    <row r="493" spans="1:4" ht="14.25" customHeight="1">
      <c r="A493" s="274"/>
      <c r="B493" s="274"/>
      <c r="C493" s="277"/>
      <c r="D493" s="267"/>
    </row>
    <row r="494" spans="1:4" ht="14.25" customHeight="1">
      <c r="A494" s="274"/>
      <c r="B494" s="274"/>
      <c r="C494" s="277"/>
      <c r="D494" s="267"/>
    </row>
    <row r="495" spans="1:4" ht="14.25" customHeight="1">
      <c r="A495" s="274"/>
      <c r="B495" s="274"/>
      <c r="C495" s="277"/>
      <c r="D495" s="267"/>
    </row>
    <row r="496" spans="1:4" ht="14.25" customHeight="1">
      <c r="A496" s="274"/>
      <c r="B496" s="274"/>
      <c r="C496" s="277"/>
      <c r="D496" s="267"/>
    </row>
    <row r="497" spans="1:4" ht="14.25" customHeight="1">
      <c r="A497" s="274"/>
      <c r="B497" s="274"/>
      <c r="C497" s="277"/>
      <c r="D497" s="267"/>
    </row>
    <row r="498" spans="1:4" ht="14.25" customHeight="1">
      <c r="A498" s="274"/>
      <c r="B498" s="274"/>
      <c r="C498" s="277"/>
      <c r="D498" s="267"/>
    </row>
    <row r="499" spans="1:4" ht="14.25" customHeight="1">
      <c r="A499" s="274"/>
      <c r="B499" s="274"/>
      <c r="C499" s="277"/>
      <c r="D499" s="267"/>
    </row>
    <row r="500" spans="1:4" ht="14.25" customHeight="1">
      <c r="A500" s="274"/>
      <c r="B500" s="274"/>
      <c r="C500" s="277"/>
      <c r="D500" s="267"/>
    </row>
    <row r="501" spans="1:4" ht="14.25" customHeight="1">
      <c r="A501" s="274"/>
      <c r="B501" s="274"/>
      <c r="C501" s="277"/>
      <c r="D501" s="267"/>
    </row>
    <row r="502" spans="1:4" ht="14.25" customHeight="1">
      <c r="A502" s="274"/>
      <c r="B502" s="274"/>
      <c r="C502" s="277"/>
      <c r="D502" s="267"/>
    </row>
    <row r="503" spans="1:4" ht="14.25" customHeight="1">
      <c r="A503" s="274"/>
      <c r="B503" s="274"/>
      <c r="C503" s="277"/>
      <c r="D503" s="267"/>
    </row>
    <row r="504" spans="1:4" ht="14.25" customHeight="1">
      <c r="A504" s="274"/>
      <c r="B504" s="274"/>
      <c r="C504" s="277"/>
      <c r="D504" s="267"/>
    </row>
    <row r="505" spans="1:4" ht="14.25" customHeight="1">
      <c r="A505" s="274"/>
      <c r="B505" s="274"/>
      <c r="C505" s="277"/>
      <c r="D505" s="267"/>
    </row>
    <row r="506" spans="1:4" ht="14.25" customHeight="1">
      <c r="A506" s="274"/>
      <c r="B506" s="274"/>
      <c r="C506" s="277"/>
      <c r="D506" s="267"/>
    </row>
    <row r="507" spans="1:4" ht="14.25" customHeight="1">
      <c r="A507" s="274"/>
      <c r="B507" s="274"/>
      <c r="C507" s="277"/>
      <c r="D507" s="267"/>
    </row>
    <row r="508" spans="1:4" ht="14.25" customHeight="1">
      <c r="A508" s="274"/>
      <c r="B508" s="274"/>
      <c r="C508" s="277"/>
      <c r="D508" s="267"/>
    </row>
    <row r="509" spans="1:4" ht="14.25" customHeight="1">
      <c r="A509" s="274"/>
      <c r="B509" s="274"/>
      <c r="C509" s="277"/>
      <c r="D509" s="267"/>
    </row>
    <row r="510" spans="1:4" ht="14.25" customHeight="1">
      <c r="A510" s="274"/>
      <c r="B510" s="274"/>
      <c r="C510" s="277"/>
      <c r="D510" s="267"/>
    </row>
    <row r="511" spans="1:4" ht="14.25" customHeight="1">
      <c r="A511" s="274"/>
      <c r="B511" s="274"/>
      <c r="C511" s="277"/>
      <c r="D511" s="267"/>
    </row>
    <row r="512" spans="1:4" ht="14.25" customHeight="1">
      <c r="A512" s="274"/>
      <c r="B512" s="274"/>
      <c r="C512" s="277"/>
      <c r="D512" s="267"/>
    </row>
    <row r="513" spans="1:4" ht="14.25" customHeight="1">
      <c r="A513" s="274"/>
      <c r="B513" s="274"/>
      <c r="C513" s="277"/>
      <c r="D513" s="267"/>
    </row>
    <row r="514" spans="1:4" ht="14.25" customHeight="1">
      <c r="A514" s="274"/>
      <c r="B514" s="274"/>
      <c r="C514" s="277"/>
      <c r="D514" s="267"/>
    </row>
    <row r="515" spans="1:4" ht="14.25" customHeight="1">
      <c r="A515" s="274"/>
      <c r="B515" s="274"/>
      <c r="C515" s="277"/>
      <c r="D515" s="267"/>
    </row>
    <row r="516" spans="1:4" ht="14.25" customHeight="1">
      <c r="A516" s="274"/>
      <c r="B516" s="274"/>
      <c r="C516" s="277"/>
      <c r="D516" s="267"/>
    </row>
    <row r="517" spans="1:4" ht="14.25" customHeight="1">
      <c r="A517" s="274"/>
      <c r="B517" s="274"/>
      <c r="C517" s="277"/>
      <c r="D517" s="267"/>
    </row>
    <row r="518" spans="1:4" ht="14.25" customHeight="1">
      <c r="A518" s="274"/>
      <c r="B518" s="274"/>
      <c r="C518" s="277"/>
      <c r="D518" s="267"/>
    </row>
    <row r="519" spans="1:4" ht="14.25" customHeight="1">
      <c r="A519" s="274"/>
      <c r="B519" s="274"/>
      <c r="C519" s="277"/>
      <c r="D519" s="267"/>
    </row>
    <row r="520" spans="1:4" ht="14.25" customHeight="1">
      <c r="A520" s="274"/>
      <c r="B520" s="274"/>
      <c r="C520" s="277"/>
      <c r="D520" s="267"/>
    </row>
    <row r="521" spans="1:4" ht="14.25" customHeight="1">
      <c r="A521" s="274"/>
      <c r="B521" s="274"/>
      <c r="C521" s="277"/>
      <c r="D521" s="267"/>
    </row>
    <row r="522" spans="1:4" ht="14.25" customHeight="1">
      <c r="A522" s="274"/>
      <c r="B522" s="274"/>
      <c r="C522" s="277"/>
      <c r="D522" s="267"/>
    </row>
    <row r="523" spans="1:4" ht="14.25" customHeight="1">
      <c r="A523" s="274"/>
      <c r="B523" s="274"/>
      <c r="C523" s="277"/>
      <c r="D523" s="267"/>
    </row>
    <row r="524" spans="1:4" ht="14.25" customHeight="1">
      <c r="A524" s="274"/>
      <c r="B524" s="274"/>
      <c r="C524" s="277"/>
      <c r="D524" s="267"/>
    </row>
    <row r="525" spans="1:4" ht="14.25" customHeight="1">
      <c r="A525" s="274"/>
      <c r="B525" s="274"/>
      <c r="C525" s="277"/>
      <c r="D525" s="267"/>
    </row>
    <row r="526" spans="1:4" ht="14.25" customHeight="1">
      <c r="A526" s="274"/>
      <c r="B526" s="274"/>
      <c r="C526" s="277"/>
      <c r="D526" s="267"/>
    </row>
    <row r="527" spans="1:4" ht="14.25" customHeight="1">
      <c r="A527" s="274"/>
      <c r="B527" s="274"/>
      <c r="C527" s="277"/>
      <c r="D527" s="267"/>
    </row>
    <row r="528" spans="1:4" ht="14.25" customHeight="1">
      <c r="A528" s="274"/>
      <c r="B528" s="274"/>
      <c r="C528" s="277"/>
      <c r="D528" s="267"/>
    </row>
    <row r="529" spans="1:4" ht="14.25" customHeight="1">
      <c r="A529" s="274"/>
      <c r="B529" s="274"/>
      <c r="C529" s="277"/>
      <c r="D529" s="267"/>
    </row>
    <row r="530" spans="1:4" ht="14.25" customHeight="1">
      <c r="A530" s="274"/>
      <c r="B530" s="274"/>
      <c r="C530" s="277"/>
      <c r="D530" s="267"/>
    </row>
    <row r="531" spans="1:4" ht="14.25" customHeight="1">
      <c r="A531" s="274"/>
      <c r="B531" s="274"/>
      <c r="C531" s="277"/>
      <c r="D531" s="267"/>
    </row>
    <row r="532" spans="1:4" ht="14.25" customHeight="1">
      <c r="A532" s="274"/>
      <c r="B532" s="274"/>
      <c r="C532" s="277"/>
      <c r="D532" s="267"/>
    </row>
    <row r="533" spans="1:4" ht="14.25" customHeight="1">
      <c r="A533" s="274"/>
      <c r="B533" s="274"/>
      <c r="C533" s="277"/>
      <c r="D533" s="267"/>
    </row>
    <row r="534" spans="1:4" ht="14.25" customHeight="1">
      <c r="A534" s="274"/>
      <c r="B534" s="274"/>
      <c r="C534" s="277"/>
      <c r="D534" s="267"/>
    </row>
    <row r="535" spans="1:4" ht="14.25" customHeight="1">
      <c r="A535" s="274"/>
      <c r="B535" s="274"/>
      <c r="C535" s="277"/>
      <c r="D535" s="267"/>
    </row>
    <row r="536" spans="1:4" ht="14.25" customHeight="1">
      <c r="A536" s="274"/>
      <c r="B536" s="274"/>
      <c r="C536" s="277"/>
      <c r="D536" s="267"/>
    </row>
    <row r="537" spans="1:4" ht="14.25" customHeight="1">
      <c r="A537" s="274"/>
      <c r="B537" s="274"/>
      <c r="C537" s="277"/>
      <c r="D537" s="267"/>
    </row>
    <row r="538" spans="1:4" ht="14.25" customHeight="1">
      <c r="A538" s="274"/>
      <c r="B538" s="274"/>
      <c r="C538" s="277"/>
      <c r="D538" s="267"/>
    </row>
    <row r="539" spans="1:4" ht="14.25" customHeight="1">
      <c r="A539" s="274"/>
      <c r="B539" s="274"/>
      <c r="C539" s="277"/>
      <c r="D539" s="267"/>
    </row>
    <row r="540" spans="1:4" ht="14.25" customHeight="1">
      <c r="A540" s="274"/>
      <c r="B540" s="274"/>
      <c r="C540" s="277"/>
      <c r="D540" s="267"/>
    </row>
    <row r="541" spans="1:4" ht="14.25" customHeight="1">
      <c r="A541" s="274"/>
      <c r="B541" s="274"/>
      <c r="C541" s="277"/>
      <c r="D541" s="267"/>
    </row>
    <row r="542" spans="1:4" ht="14.25" customHeight="1">
      <c r="A542" s="274"/>
      <c r="B542" s="274"/>
      <c r="C542" s="277"/>
      <c r="D542" s="267"/>
    </row>
    <row r="543" spans="1:4" ht="14.25" customHeight="1">
      <c r="A543" s="274"/>
      <c r="B543" s="274"/>
      <c r="C543" s="277"/>
      <c r="D543" s="267"/>
    </row>
    <row r="544" spans="1:4" ht="14.25" customHeight="1">
      <c r="A544" s="274"/>
      <c r="B544" s="274"/>
      <c r="C544" s="277"/>
      <c r="D544" s="267"/>
    </row>
    <row r="545" spans="1:4" ht="14.25" customHeight="1">
      <c r="A545" s="274"/>
      <c r="B545" s="274"/>
      <c r="C545" s="277"/>
      <c r="D545" s="267"/>
    </row>
    <row r="546" spans="1:4" ht="14.25" customHeight="1">
      <c r="A546" s="274"/>
      <c r="B546" s="274"/>
      <c r="C546" s="277"/>
      <c r="D546" s="267"/>
    </row>
    <row r="547" spans="1:4" ht="14.25" customHeight="1">
      <c r="A547" s="274"/>
      <c r="B547" s="274"/>
      <c r="C547" s="277"/>
      <c r="D547" s="267"/>
    </row>
    <row r="548" spans="1:4" ht="14.25" customHeight="1">
      <c r="A548" s="274"/>
      <c r="B548" s="274"/>
      <c r="C548" s="277"/>
      <c r="D548" s="267"/>
    </row>
    <row r="549" spans="1:4" ht="14.25" customHeight="1">
      <c r="A549" s="274"/>
      <c r="B549" s="274"/>
      <c r="C549" s="277"/>
      <c r="D549" s="267"/>
    </row>
    <row r="550" spans="1:4" ht="14.25" customHeight="1">
      <c r="A550" s="274"/>
      <c r="B550" s="274"/>
      <c r="C550" s="277"/>
      <c r="D550" s="267"/>
    </row>
    <row r="551" spans="1:4" ht="14.25" customHeight="1">
      <c r="A551" s="274"/>
      <c r="B551" s="274"/>
      <c r="C551" s="277"/>
      <c r="D551" s="267"/>
    </row>
    <row r="552" spans="1:4" ht="14.25" customHeight="1">
      <c r="A552" s="274"/>
      <c r="B552" s="274"/>
      <c r="C552" s="277"/>
      <c r="D552" s="267"/>
    </row>
    <row r="553" spans="1:4" ht="14.25" customHeight="1">
      <c r="A553" s="274"/>
      <c r="B553" s="274"/>
      <c r="C553" s="277"/>
      <c r="D553" s="267"/>
    </row>
    <row r="554" spans="1:4" ht="14.25" customHeight="1">
      <c r="A554" s="274"/>
      <c r="B554" s="274"/>
      <c r="C554" s="277"/>
      <c r="D554" s="267"/>
    </row>
    <row r="555" spans="1:4" ht="14.25" customHeight="1">
      <c r="A555" s="274"/>
      <c r="B555" s="274"/>
      <c r="C555" s="277"/>
      <c r="D555" s="267"/>
    </row>
    <row r="556" spans="1:4" ht="14.25" customHeight="1">
      <c r="A556" s="274"/>
      <c r="B556" s="274"/>
      <c r="C556" s="277"/>
      <c r="D556" s="267"/>
    </row>
    <row r="557" spans="1:4" ht="14.25" customHeight="1">
      <c r="A557" s="274"/>
      <c r="B557" s="274"/>
      <c r="C557" s="277"/>
      <c r="D557" s="267"/>
    </row>
    <row r="558" spans="1:4" ht="14.25" customHeight="1">
      <c r="A558" s="274"/>
      <c r="B558" s="274"/>
      <c r="C558" s="277"/>
      <c r="D558" s="267"/>
    </row>
    <row r="559" spans="1:4" ht="14.25" customHeight="1">
      <c r="A559" s="274"/>
      <c r="B559" s="274"/>
      <c r="C559" s="277"/>
      <c r="D559" s="267"/>
    </row>
    <row r="560" spans="1:4" ht="14.25" customHeight="1">
      <c r="A560" s="274"/>
      <c r="B560" s="274"/>
      <c r="C560" s="277"/>
      <c r="D560" s="267"/>
    </row>
    <row r="561" spans="1:4" ht="14.25" customHeight="1">
      <c r="A561" s="274"/>
      <c r="B561" s="274"/>
      <c r="C561" s="277"/>
      <c r="D561" s="267"/>
    </row>
    <row r="562" spans="1:4" ht="14.25" customHeight="1">
      <c r="A562" s="274"/>
      <c r="B562" s="274"/>
      <c r="C562" s="277"/>
      <c r="D562" s="267"/>
    </row>
    <row r="563" spans="1:4" ht="14.25" customHeight="1">
      <c r="A563" s="274"/>
      <c r="B563" s="274"/>
      <c r="C563" s="277"/>
      <c r="D563" s="267"/>
    </row>
    <row r="564" spans="1:4" ht="14.25" customHeight="1">
      <c r="A564" s="274"/>
      <c r="B564" s="274"/>
      <c r="C564" s="277"/>
      <c r="D564" s="267"/>
    </row>
    <row r="565" spans="1:4" ht="14.25" customHeight="1">
      <c r="A565" s="274"/>
      <c r="B565" s="274"/>
      <c r="C565" s="277"/>
      <c r="D565" s="267"/>
    </row>
    <row r="566" spans="1:4" ht="14.25" customHeight="1">
      <c r="A566" s="274"/>
      <c r="B566" s="274"/>
      <c r="C566" s="277"/>
      <c r="D566" s="267"/>
    </row>
    <row r="567" spans="1:4" ht="14.25" customHeight="1">
      <c r="A567" s="274"/>
      <c r="B567" s="274"/>
      <c r="C567" s="277"/>
      <c r="D567" s="267"/>
    </row>
    <row r="568" spans="1:4" ht="14.25" customHeight="1">
      <c r="A568" s="274"/>
      <c r="B568" s="274"/>
      <c r="C568" s="277"/>
      <c r="D568" s="267"/>
    </row>
    <row r="569" spans="1:4" ht="14.25" customHeight="1">
      <c r="A569" s="274"/>
      <c r="B569" s="274"/>
      <c r="C569" s="277"/>
      <c r="D569" s="267"/>
    </row>
    <row r="570" spans="1:4" ht="14.25" customHeight="1">
      <c r="A570" s="274"/>
      <c r="B570" s="274"/>
      <c r="C570" s="277"/>
      <c r="D570" s="267"/>
    </row>
    <row r="571" spans="1:4" ht="14.25" customHeight="1">
      <c r="A571" s="274"/>
      <c r="B571" s="274"/>
      <c r="C571" s="277"/>
      <c r="D571" s="267"/>
    </row>
    <row r="572" spans="1:4" ht="14.25" customHeight="1">
      <c r="A572" s="274"/>
      <c r="B572" s="274"/>
      <c r="C572" s="277"/>
      <c r="D572" s="267"/>
    </row>
    <row r="573" spans="1:4" ht="14.25" customHeight="1">
      <c r="A573" s="274"/>
      <c r="B573" s="274"/>
      <c r="C573" s="277"/>
      <c r="D573" s="267"/>
    </row>
    <row r="574" spans="1:4" ht="14.25" customHeight="1">
      <c r="A574" s="274"/>
      <c r="B574" s="274"/>
      <c r="C574" s="277"/>
      <c r="D574" s="267"/>
    </row>
    <row r="575" spans="1:4" ht="14.25" customHeight="1">
      <c r="A575" s="274"/>
      <c r="B575" s="274"/>
      <c r="C575" s="277"/>
      <c r="D575" s="267"/>
    </row>
    <row r="576" spans="1:4" ht="14.25" customHeight="1">
      <c r="A576" s="274"/>
      <c r="B576" s="274"/>
      <c r="C576" s="277"/>
      <c r="D576" s="267"/>
    </row>
    <row r="577" spans="1:4" ht="14.25" customHeight="1">
      <c r="A577" s="274"/>
      <c r="B577" s="274"/>
      <c r="C577" s="277"/>
      <c r="D577" s="267"/>
    </row>
    <row r="578" spans="1:4" ht="14.25" customHeight="1">
      <c r="A578" s="274"/>
      <c r="B578" s="274"/>
      <c r="C578" s="277"/>
      <c r="D578" s="267"/>
    </row>
    <row r="579" spans="1:4" ht="14.25" customHeight="1">
      <c r="A579" s="274"/>
      <c r="B579" s="274"/>
      <c r="C579" s="277"/>
      <c r="D579" s="267"/>
    </row>
    <row r="580" spans="1:4" ht="14.25" customHeight="1">
      <c r="A580" s="274"/>
      <c r="B580" s="274"/>
      <c r="C580" s="277"/>
      <c r="D580" s="267"/>
    </row>
    <row r="581" spans="1:4" ht="14.25" customHeight="1">
      <c r="A581" s="274"/>
      <c r="B581" s="274"/>
      <c r="C581" s="277"/>
      <c r="D581" s="267"/>
    </row>
    <row r="582" spans="1:4" ht="14.25" customHeight="1">
      <c r="A582" s="274"/>
      <c r="B582" s="274"/>
      <c r="C582" s="277"/>
      <c r="D582" s="267"/>
    </row>
    <row r="583" spans="1:4" ht="14.25" customHeight="1">
      <c r="A583" s="274"/>
      <c r="B583" s="274"/>
      <c r="C583" s="277"/>
      <c r="D583" s="267"/>
    </row>
    <row r="584" spans="1:4" ht="14.25" customHeight="1">
      <c r="A584" s="274"/>
      <c r="B584" s="274"/>
      <c r="C584" s="277"/>
      <c r="D584" s="267"/>
    </row>
    <row r="585" spans="1:4" ht="14.25" customHeight="1">
      <c r="A585" s="274"/>
      <c r="B585" s="274"/>
      <c r="C585" s="277"/>
      <c r="D585" s="267"/>
    </row>
    <row r="586" spans="1:4" ht="14.25" customHeight="1">
      <c r="A586" s="274"/>
      <c r="B586" s="274"/>
      <c r="C586" s="277"/>
      <c r="D586" s="267"/>
    </row>
    <row r="587" spans="1:4" ht="14.25" customHeight="1">
      <c r="A587" s="274"/>
      <c r="B587" s="274"/>
      <c r="C587" s="277"/>
      <c r="D587" s="267"/>
    </row>
    <row r="588" spans="1:4" ht="14.25" customHeight="1">
      <c r="A588" s="274"/>
      <c r="B588" s="274"/>
      <c r="C588" s="277"/>
      <c r="D588" s="267"/>
    </row>
    <row r="589" spans="1:4" ht="14.25" customHeight="1">
      <c r="A589" s="274"/>
      <c r="B589" s="274"/>
      <c r="C589" s="277"/>
      <c r="D589" s="267"/>
    </row>
    <row r="590" spans="1:4" ht="14.25" customHeight="1">
      <c r="A590" s="274"/>
      <c r="B590" s="274"/>
      <c r="C590" s="277"/>
      <c r="D590" s="267"/>
    </row>
    <row r="591" spans="1:4" ht="14.25" customHeight="1">
      <c r="A591" s="274"/>
      <c r="B591" s="274"/>
      <c r="C591" s="277"/>
      <c r="D591" s="267"/>
    </row>
    <row r="592" spans="1:4" ht="14.25" customHeight="1">
      <c r="A592" s="274"/>
      <c r="B592" s="274"/>
      <c r="C592" s="277"/>
      <c r="D592" s="267"/>
    </row>
    <row r="593" spans="1:4" ht="14.25" customHeight="1">
      <c r="A593" s="274"/>
      <c r="B593" s="274"/>
      <c r="C593" s="277"/>
      <c r="D593" s="267"/>
    </row>
    <row r="594" spans="1:4" ht="14.25" customHeight="1">
      <c r="A594" s="274"/>
      <c r="B594" s="274"/>
      <c r="C594" s="277"/>
      <c r="D594" s="267"/>
    </row>
    <row r="595" spans="1:4" ht="14.25" customHeight="1">
      <c r="A595" s="274"/>
      <c r="B595" s="274"/>
      <c r="C595" s="277"/>
      <c r="D595" s="267"/>
    </row>
    <row r="596" spans="1:4" ht="14.25" customHeight="1">
      <c r="A596" s="274"/>
      <c r="B596" s="274"/>
      <c r="C596" s="277"/>
      <c r="D596" s="267"/>
    </row>
    <row r="597" spans="1:4" ht="14.25" customHeight="1">
      <c r="A597" s="274"/>
      <c r="B597" s="274"/>
      <c r="C597" s="277"/>
      <c r="D597" s="267"/>
    </row>
    <row r="598" spans="1:4" ht="14.25" customHeight="1">
      <c r="A598" s="274"/>
      <c r="B598" s="274"/>
      <c r="C598" s="277"/>
      <c r="D598" s="267"/>
    </row>
    <row r="599" spans="1:4" ht="14.25" customHeight="1">
      <c r="A599" s="274"/>
      <c r="B599" s="274"/>
      <c r="C599" s="277"/>
      <c r="D599" s="267"/>
    </row>
    <row r="600" spans="1:4" ht="14.25" customHeight="1">
      <c r="A600" s="274"/>
      <c r="B600" s="274"/>
      <c r="C600" s="277"/>
      <c r="D600" s="267"/>
    </row>
    <row r="601" spans="1:4" ht="14.25" customHeight="1">
      <c r="A601" s="274"/>
      <c r="B601" s="274"/>
      <c r="C601" s="277"/>
      <c r="D601" s="267"/>
    </row>
    <row r="602" spans="1:4" ht="14.25" customHeight="1">
      <c r="A602" s="274"/>
      <c r="B602" s="274"/>
      <c r="C602" s="277"/>
      <c r="D602" s="267"/>
    </row>
    <row r="603" spans="1:4" ht="14.25" customHeight="1">
      <c r="A603" s="274"/>
      <c r="B603" s="274"/>
      <c r="C603" s="277"/>
      <c r="D603" s="267"/>
    </row>
    <row r="604" spans="1:4" ht="14.25" customHeight="1">
      <c r="A604" s="274"/>
      <c r="B604" s="274"/>
      <c r="C604" s="277"/>
      <c r="D604" s="267"/>
    </row>
    <row r="605" spans="1:4" ht="14.25" customHeight="1">
      <c r="A605" s="274"/>
      <c r="B605" s="274"/>
      <c r="C605" s="277"/>
      <c r="D605" s="267"/>
    </row>
    <row r="606" spans="1:4" ht="14.25" customHeight="1">
      <c r="A606" s="274"/>
      <c r="B606" s="274"/>
      <c r="C606" s="277"/>
      <c r="D606" s="267"/>
    </row>
    <row r="607" spans="1:4" ht="14.25" customHeight="1">
      <c r="A607" s="274"/>
      <c r="B607" s="274"/>
      <c r="C607" s="277"/>
      <c r="D607" s="267"/>
    </row>
    <row r="608" spans="1:4" ht="14.25" customHeight="1">
      <c r="A608" s="274"/>
      <c r="B608" s="274"/>
      <c r="C608" s="277"/>
      <c r="D608" s="267"/>
    </row>
    <row r="609" spans="1:4" ht="14.25" customHeight="1">
      <c r="A609" s="274"/>
      <c r="B609" s="274"/>
      <c r="C609" s="277"/>
      <c r="D609" s="267"/>
    </row>
    <row r="610" spans="1:4" ht="14.25" customHeight="1">
      <c r="A610" s="274"/>
      <c r="B610" s="274"/>
      <c r="C610" s="277"/>
      <c r="D610" s="267"/>
    </row>
    <row r="611" spans="1:4" ht="14.25" customHeight="1">
      <c r="A611" s="274"/>
      <c r="B611" s="274"/>
      <c r="C611" s="277"/>
      <c r="D611" s="267"/>
    </row>
    <row r="612" spans="1:4" ht="14.25" customHeight="1">
      <c r="A612" s="274"/>
      <c r="B612" s="274"/>
      <c r="C612" s="277"/>
      <c r="D612" s="267"/>
    </row>
    <row r="613" spans="1:4" ht="14.25" customHeight="1">
      <c r="A613" s="274"/>
      <c r="B613" s="274"/>
      <c r="C613" s="277"/>
      <c r="D613" s="267"/>
    </row>
    <row r="614" spans="1:4" ht="14.25" customHeight="1">
      <c r="A614" s="274"/>
      <c r="B614" s="274"/>
      <c r="C614" s="277"/>
      <c r="D614" s="267"/>
    </row>
    <row r="615" spans="1:4" ht="14.25" customHeight="1">
      <c r="A615" s="274"/>
      <c r="B615" s="274"/>
      <c r="C615" s="277"/>
      <c r="D615" s="267"/>
    </row>
    <row r="616" spans="1:4" ht="14.25" customHeight="1">
      <c r="A616" s="274"/>
      <c r="B616" s="274"/>
      <c r="C616" s="277"/>
      <c r="D616" s="267"/>
    </row>
    <row r="617" spans="1:4" ht="14.25" customHeight="1">
      <c r="A617" s="274"/>
      <c r="B617" s="274"/>
      <c r="C617" s="277"/>
      <c r="D617" s="267"/>
    </row>
    <row r="618" spans="1:4" ht="14.25" customHeight="1">
      <c r="A618" s="274"/>
      <c r="B618" s="274"/>
      <c r="C618" s="277"/>
      <c r="D618" s="267"/>
    </row>
    <row r="619" spans="1:4" ht="14.25" customHeight="1">
      <c r="A619" s="274"/>
      <c r="B619" s="274"/>
      <c r="C619" s="277"/>
      <c r="D619" s="267"/>
    </row>
    <row r="620" spans="1:4" ht="14.25" customHeight="1">
      <c r="A620" s="274"/>
      <c r="B620" s="274"/>
      <c r="C620" s="277"/>
      <c r="D620" s="267"/>
    </row>
    <row r="621" spans="1:4" ht="14.25" customHeight="1">
      <c r="A621" s="274"/>
      <c r="B621" s="274"/>
      <c r="C621" s="277"/>
      <c r="D621" s="267"/>
    </row>
    <row r="622" spans="1:4" ht="14.25" customHeight="1">
      <c r="A622" s="274"/>
      <c r="B622" s="274"/>
      <c r="C622" s="277"/>
      <c r="D622" s="267"/>
    </row>
    <row r="623" spans="1:4" ht="14.25" customHeight="1">
      <c r="A623" s="274"/>
      <c r="B623" s="274"/>
      <c r="C623" s="277"/>
      <c r="D623" s="267"/>
    </row>
    <row r="624" spans="1:4" ht="14.25" customHeight="1">
      <c r="A624" s="274"/>
      <c r="B624" s="274"/>
      <c r="C624" s="277"/>
      <c r="D624" s="267"/>
    </row>
    <row r="625" spans="1:4" ht="14.25" customHeight="1">
      <c r="A625" s="274"/>
      <c r="B625" s="274"/>
      <c r="C625" s="277"/>
      <c r="D625" s="267"/>
    </row>
    <row r="626" spans="1:4" ht="14.25" customHeight="1">
      <c r="A626" s="274"/>
      <c r="B626" s="274"/>
      <c r="C626" s="277"/>
      <c r="D626" s="267"/>
    </row>
    <row r="627" spans="1:4" ht="14.25" customHeight="1">
      <c r="A627" s="274"/>
      <c r="B627" s="274"/>
      <c r="C627" s="277"/>
      <c r="D627" s="267"/>
    </row>
    <row r="628" spans="1:4" ht="14.25" customHeight="1">
      <c r="A628" s="274"/>
      <c r="B628" s="274"/>
      <c r="C628" s="277"/>
      <c r="D628" s="267"/>
    </row>
    <row r="629" spans="1:4" ht="14.25" customHeight="1">
      <c r="A629" s="274"/>
      <c r="B629" s="274"/>
      <c r="C629" s="277"/>
      <c r="D629" s="267"/>
    </row>
    <row r="630" spans="1:4" ht="14.25" customHeight="1">
      <c r="A630" s="274"/>
      <c r="B630" s="274"/>
      <c r="C630" s="277"/>
      <c r="D630" s="267"/>
    </row>
    <row r="631" spans="1:4" ht="14.25" customHeight="1">
      <c r="A631" s="274"/>
      <c r="B631" s="274"/>
      <c r="C631" s="277"/>
      <c r="D631" s="267"/>
    </row>
    <row r="632" spans="1:4" ht="14.25" customHeight="1">
      <c r="A632" s="274"/>
      <c r="B632" s="274"/>
      <c r="C632" s="277"/>
      <c r="D632" s="267"/>
    </row>
    <row r="633" spans="1:4" ht="14.25" customHeight="1">
      <c r="A633" s="274"/>
      <c r="B633" s="274"/>
      <c r="C633" s="277"/>
      <c r="D633" s="267"/>
    </row>
    <row r="634" spans="1:4" ht="14.25" customHeight="1">
      <c r="A634" s="274"/>
      <c r="B634" s="274"/>
      <c r="C634" s="277"/>
      <c r="D634" s="267"/>
    </row>
    <row r="635" spans="1:4" ht="14.25" customHeight="1">
      <c r="A635" s="274"/>
      <c r="B635" s="274"/>
      <c r="C635" s="277"/>
      <c r="D635" s="267"/>
    </row>
    <row r="636" spans="1:4" ht="14.25" customHeight="1">
      <c r="A636" s="274"/>
      <c r="B636" s="274"/>
      <c r="C636" s="277"/>
      <c r="D636" s="267"/>
    </row>
    <row r="637" spans="1:4" ht="14.25" customHeight="1">
      <c r="A637" s="274"/>
      <c r="B637" s="274"/>
      <c r="C637" s="277"/>
      <c r="D637" s="267"/>
    </row>
    <row r="638" spans="1:4" ht="14.25" customHeight="1">
      <c r="A638" s="274"/>
      <c r="B638" s="274"/>
      <c r="C638" s="277"/>
      <c r="D638" s="267"/>
    </row>
    <row r="639" spans="1:4" ht="14.25" customHeight="1">
      <c r="A639" s="274"/>
      <c r="B639" s="274"/>
      <c r="C639" s="277"/>
      <c r="D639" s="267"/>
    </row>
    <row r="640" spans="1:4" ht="14.25" customHeight="1">
      <c r="A640" s="274"/>
      <c r="B640" s="274"/>
      <c r="C640" s="277"/>
      <c r="D640" s="267"/>
    </row>
    <row r="641" spans="1:4" ht="14.25" customHeight="1">
      <c r="A641" s="274"/>
      <c r="B641" s="274"/>
      <c r="C641" s="277"/>
      <c r="D641" s="267"/>
    </row>
    <row r="642" spans="1:4" ht="14.25" customHeight="1">
      <c r="A642" s="274"/>
      <c r="B642" s="274"/>
      <c r="C642" s="277"/>
      <c r="D642" s="267"/>
    </row>
    <row r="643" spans="1:4" ht="14.25" customHeight="1">
      <c r="A643" s="274"/>
      <c r="B643" s="274"/>
      <c r="C643" s="277"/>
      <c r="D643" s="267"/>
    </row>
    <row r="644" spans="1:4" ht="14.25" customHeight="1">
      <c r="A644" s="274"/>
      <c r="B644" s="274"/>
      <c r="C644" s="277"/>
      <c r="D644" s="267"/>
    </row>
    <row r="645" spans="1:4" ht="14.25" customHeight="1">
      <c r="A645" s="274"/>
      <c r="B645" s="274"/>
      <c r="C645" s="277"/>
      <c r="D645" s="267"/>
    </row>
    <row r="646" spans="1:4" ht="14.25" customHeight="1">
      <c r="A646" s="274"/>
      <c r="B646" s="274"/>
      <c r="C646" s="277"/>
      <c r="D646" s="267"/>
    </row>
    <row r="647" spans="1:4" ht="14.25" customHeight="1">
      <c r="A647" s="274"/>
      <c r="B647" s="274"/>
      <c r="C647" s="277"/>
      <c r="D647" s="267"/>
    </row>
    <row r="648" spans="1:4" ht="14.25" customHeight="1">
      <c r="A648" s="274"/>
      <c r="B648" s="274"/>
      <c r="C648" s="277"/>
      <c r="D648" s="267"/>
    </row>
    <row r="649" spans="1:4" ht="14.25" customHeight="1">
      <c r="A649" s="274"/>
      <c r="B649" s="274"/>
      <c r="C649" s="277"/>
      <c r="D649" s="267"/>
    </row>
    <row r="650" spans="1:4" ht="14.25" customHeight="1">
      <c r="A650" s="274"/>
      <c r="B650" s="274"/>
      <c r="C650" s="277"/>
      <c r="D650" s="267"/>
    </row>
    <row r="651" spans="1:4" ht="14.25" customHeight="1">
      <c r="A651" s="274"/>
      <c r="B651" s="274"/>
      <c r="C651" s="277"/>
      <c r="D651" s="267"/>
    </row>
    <row r="652" spans="1:4" ht="14.25" customHeight="1">
      <c r="A652" s="274"/>
      <c r="B652" s="274"/>
      <c r="C652" s="277"/>
      <c r="D652" s="267"/>
    </row>
    <row r="653" spans="1:4" ht="14.25" customHeight="1">
      <c r="A653" s="274"/>
      <c r="B653" s="274"/>
      <c r="C653" s="277"/>
      <c r="D653" s="267"/>
    </row>
    <row r="654" spans="1:4" ht="14.25" customHeight="1">
      <c r="A654" s="274"/>
      <c r="B654" s="274"/>
      <c r="C654" s="277"/>
      <c r="D654" s="267"/>
    </row>
    <row r="655" spans="1:4" ht="14.25" customHeight="1">
      <c r="A655" s="274"/>
      <c r="B655" s="274"/>
      <c r="C655" s="277"/>
      <c r="D655" s="267"/>
    </row>
    <row r="656" spans="1:4" ht="14.25" customHeight="1">
      <c r="A656" s="274"/>
      <c r="B656" s="274"/>
      <c r="C656" s="277"/>
      <c r="D656" s="267"/>
    </row>
    <row r="657" spans="1:4" ht="14.25" customHeight="1">
      <c r="A657" s="274"/>
      <c r="B657" s="274"/>
      <c r="C657" s="277"/>
      <c r="D657" s="267"/>
    </row>
    <row r="658" spans="1:4" ht="14.25" customHeight="1">
      <c r="A658" s="274"/>
      <c r="B658" s="274"/>
      <c r="C658" s="277"/>
      <c r="D658" s="267"/>
    </row>
    <row r="659" spans="1:4" ht="14.25" customHeight="1">
      <c r="A659" s="274"/>
      <c r="B659" s="274"/>
      <c r="C659" s="277"/>
      <c r="D659" s="267"/>
    </row>
    <row r="660" spans="1:4" ht="14.25" customHeight="1">
      <c r="A660" s="274"/>
      <c r="B660" s="274"/>
      <c r="C660" s="277"/>
      <c r="D660" s="267"/>
    </row>
    <row r="661" spans="1:4" ht="14.25" customHeight="1">
      <c r="A661" s="274"/>
      <c r="B661" s="274"/>
      <c r="C661" s="277"/>
      <c r="D661" s="267"/>
    </row>
    <row r="662" spans="1:4" ht="14.25" customHeight="1">
      <c r="A662" s="274"/>
      <c r="B662" s="274"/>
      <c r="C662" s="277"/>
      <c r="D662" s="267"/>
    </row>
    <row r="663" spans="1:4" ht="14.25" customHeight="1">
      <c r="A663" s="274"/>
      <c r="B663" s="274"/>
      <c r="C663" s="277"/>
      <c r="D663" s="267"/>
    </row>
    <row r="664" spans="1:4" ht="14.25" customHeight="1">
      <c r="A664" s="274"/>
      <c r="B664" s="274"/>
      <c r="C664" s="277"/>
      <c r="D664" s="267"/>
    </row>
    <row r="665" spans="1:4" ht="14.25" customHeight="1">
      <c r="A665" s="274"/>
      <c r="B665" s="274"/>
      <c r="C665" s="277"/>
      <c r="D665" s="267"/>
    </row>
    <row r="666" spans="1:4" ht="14.25" customHeight="1">
      <c r="A666" s="274"/>
      <c r="B666" s="274"/>
      <c r="C666" s="277"/>
      <c r="D666" s="267"/>
    </row>
    <row r="667" spans="1:4" ht="14.25" customHeight="1">
      <c r="A667" s="274"/>
      <c r="B667" s="274"/>
      <c r="C667" s="277"/>
      <c r="D667" s="267"/>
    </row>
    <row r="668" spans="1:4" ht="14.25" customHeight="1">
      <c r="A668" s="274"/>
      <c r="B668" s="274"/>
      <c r="C668" s="277"/>
      <c r="D668" s="267"/>
    </row>
    <row r="669" spans="1:4" ht="14.25" customHeight="1">
      <c r="A669" s="274"/>
      <c r="B669" s="274"/>
      <c r="C669" s="277"/>
      <c r="D669" s="267"/>
    </row>
    <row r="670" spans="1:4" ht="14.25" customHeight="1">
      <c r="A670" s="274"/>
      <c r="B670" s="274"/>
      <c r="C670" s="277"/>
      <c r="D670" s="267"/>
    </row>
    <row r="671" spans="1:4" ht="14.25" customHeight="1">
      <c r="A671" s="274"/>
      <c r="B671" s="274"/>
      <c r="C671" s="277"/>
      <c r="D671" s="267"/>
    </row>
    <row r="672" spans="1:4" ht="14.25" customHeight="1">
      <c r="A672" s="274"/>
      <c r="B672" s="274"/>
      <c r="C672" s="277"/>
      <c r="D672" s="267"/>
    </row>
    <row r="673" spans="1:4" ht="14.25" customHeight="1">
      <c r="A673" s="274"/>
      <c r="B673" s="274"/>
      <c r="C673" s="277"/>
      <c r="D673" s="267"/>
    </row>
    <row r="674" spans="1:4" ht="14.25" customHeight="1">
      <c r="A674" s="274"/>
      <c r="B674" s="274"/>
      <c r="C674" s="277"/>
      <c r="D674" s="267"/>
    </row>
    <row r="675" spans="1:4" ht="14.25" customHeight="1">
      <c r="A675" s="274"/>
      <c r="B675" s="274"/>
      <c r="C675" s="277"/>
      <c r="D675" s="267"/>
    </row>
    <row r="676" spans="1:4" ht="14.25" customHeight="1">
      <c r="A676" s="274"/>
      <c r="B676" s="274"/>
      <c r="C676" s="277"/>
      <c r="D676" s="267"/>
    </row>
    <row r="677" spans="1:4" ht="14.25" customHeight="1">
      <c r="A677" s="274"/>
      <c r="B677" s="274"/>
      <c r="C677" s="277"/>
      <c r="D677" s="267"/>
    </row>
    <row r="678" spans="1:4" ht="14.25" customHeight="1">
      <c r="A678" s="274"/>
      <c r="B678" s="274"/>
      <c r="C678" s="277"/>
      <c r="D678" s="267"/>
    </row>
    <row r="679" spans="1:4" ht="14.25" customHeight="1">
      <c r="A679" s="274"/>
      <c r="B679" s="274"/>
      <c r="C679" s="277"/>
      <c r="D679" s="267"/>
    </row>
    <row r="680" spans="1:4" ht="14.25" customHeight="1">
      <c r="A680" s="274"/>
      <c r="B680" s="274"/>
      <c r="C680" s="277"/>
      <c r="D680" s="267"/>
    </row>
    <row r="681" spans="1:4" ht="14.25" customHeight="1">
      <c r="A681" s="274"/>
      <c r="B681" s="274"/>
      <c r="C681" s="277"/>
      <c r="D681" s="267"/>
    </row>
    <row r="682" spans="1:4" ht="14.25" customHeight="1">
      <c r="A682" s="274"/>
      <c r="B682" s="274"/>
      <c r="C682" s="277"/>
      <c r="D682" s="267"/>
    </row>
    <row r="683" spans="1:4" ht="14.25" customHeight="1">
      <c r="A683" s="274"/>
      <c r="B683" s="274"/>
      <c r="C683" s="277"/>
      <c r="D683" s="267"/>
    </row>
    <row r="684" spans="1:4" ht="14.25" customHeight="1">
      <c r="A684" s="274"/>
      <c r="B684" s="274"/>
      <c r="C684" s="277"/>
      <c r="D684" s="267"/>
    </row>
    <row r="685" spans="1:4" ht="14.25" customHeight="1">
      <c r="A685" s="274"/>
      <c r="B685" s="274"/>
      <c r="C685" s="277"/>
      <c r="D685" s="267"/>
    </row>
    <row r="686" spans="1:4" ht="14.25" customHeight="1">
      <c r="A686" s="274"/>
      <c r="B686" s="274"/>
      <c r="C686" s="277"/>
      <c r="D686" s="267"/>
    </row>
    <row r="687" spans="1:4" ht="14.25" customHeight="1">
      <c r="A687" s="274"/>
      <c r="B687" s="274"/>
      <c r="C687" s="277"/>
      <c r="D687" s="267"/>
    </row>
    <row r="688" spans="1:4" ht="14.25" customHeight="1">
      <c r="A688" s="274"/>
      <c r="B688" s="274"/>
      <c r="C688" s="277"/>
      <c r="D688" s="267"/>
    </row>
    <row r="689" spans="1:4" ht="14.25" customHeight="1">
      <c r="A689" s="274"/>
      <c r="B689" s="274"/>
      <c r="C689" s="277"/>
      <c r="D689" s="267"/>
    </row>
    <row r="690" spans="1:4" ht="14.25" customHeight="1">
      <c r="A690" s="274"/>
      <c r="B690" s="274"/>
      <c r="C690" s="277"/>
      <c r="D690" s="267"/>
    </row>
    <row r="691" spans="1:4" ht="14.25" customHeight="1">
      <c r="A691" s="274"/>
      <c r="B691" s="274"/>
      <c r="C691" s="277"/>
      <c r="D691" s="267"/>
    </row>
    <row r="692" spans="1:4" ht="14.25" customHeight="1">
      <c r="A692" s="274"/>
      <c r="B692" s="274"/>
      <c r="C692" s="277"/>
      <c r="D692" s="267"/>
    </row>
    <row r="693" spans="1:4" ht="14.25" customHeight="1">
      <c r="A693" s="274"/>
      <c r="B693" s="274"/>
      <c r="C693" s="277"/>
      <c r="D693" s="267"/>
    </row>
    <row r="694" spans="1:4" ht="14.25" customHeight="1">
      <c r="A694" s="274"/>
      <c r="B694" s="274"/>
      <c r="C694" s="277"/>
      <c r="D694" s="267"/>
    </row>
    <row r="695" spans="1:4" ht="14.25" customHeight="1">
      <c r="A695" s="274"/>
      <c r="B695" s="274"/>
      <c r="C695" s="277"/>
      <c r="D695" s="267"/>
    </row>
    <row r="696" spans="1:4" ht="14.25" customHeight="1">
      <c r="A696" s="274"/>
      <c r="B696" s="274"/>
      <c r="C696" s="277"/>
      <c r="D696" s="267"/>
    </row>
    <row r="697" spans="1:4" ht="14.25" customHeight="1">
      <c r="A697" s="274"/>
      <c r="B697" s="274"/>
      <c r="C697" s="277"/>
      <c r="D697" s="267"/>
    </row>
    <row r="698" spans="1:4" ht="14.25" customHeight="1">
      <c r="A698" s="274"/>
      <c r="B698" s="274"/>
      <c r="C698" s="277"/>
      <c r="D698" s="267"/>
    </row>
    <row r="699" spans="1:4" ht="14.25" customHeight="1">
      <c r="A699" s="274"/>
      <c r="B699" s="274"/>
      <c r="C699" s="277"/>
      <c r="D699" s="267"/>
    </row>
    <row r="700" spans="1:4" ht="14.25" customHeight="1">
      <c r="A700" s="274"/>
      <c r="B700" s="274"/>
      <c r="C700" s="277"/>
      <c r="D700" s="267"/>
    </row>
    <row r="701" spans="1:4" ht="14.25" customHeight="1">
      <c r="A701" s="274"/>
      <c r="B701" s="274"/>
      <c r="C701" s="277"/>
      <c r="D701" s="267"/>
    </row>
    <row r="702" spans="1:4" ht="14.25" customHeight="1">
      <c r="A702" s="274"/>
      <c r="B702" s="274"/>
      <c r="C702" s="277"/>
      <c r="D702" s="267"/>
    </row>
    <row r="703" spans="1:4" ht="14.25" customHeight="1">
      <c r="A703" s="274"/>
      <c r="B703" s="274"/>
      <c r="C703" s="277"/>
      <c r="D703" s="267"/>
    </row>
    <row r="704" spans="1:4" ht="14.25" customHeight="1">
      <c r="A704" s="274"/>
      <c r="B704" s="274"/>
      <c r="C704" s="277"/>
      <c r="D704" s="267"/>
    </row>
    <row r="705" spans="1:4" ht="14.25" customHeight="1">
      <c r="A705" s="274"/>
      <c r="B705" s="274"/>
      <c r="C705" s="277"/>
      <c r="D705" s="267"/>
    </row>
    <row r="706" spans="1:4" ht="14.25" customHeight="1">
      <c r="A706" s="274"/>
      <c r="B706" s="274"/>
      <c r="C706" s="277"/>
      <c r="D706" s="267"/>
    </row>
    <row r="707" spans="1:4" ht="14.25" customHeight="1">
      <c r="A707" s="274"/>
      <c r="B707" s="274"/>
      <c r="C707" s="277"/>
      <c r="D707" s="267"/>
    </row>
    <row r="708" spans="1:4" ht="14.25" customHeight="1">
      <c r="A708" s="274"/>
      <c r="B708" s="274"/>
      <c r="C708" s="277"/>
      <c r="D708" s="267"/>
    </row>
    <row r="709" spans="1:4" ht="14.25" customHeight="1">
      <c r="A709" s="274"/>
      <c r="B709" s="274"/>
      <c r="C709" s="277"/>
      <c r="D709" s="267"/>
    </row>
    <row r="710" spans="1:4" ht="14.25" customHeight="1">
      <c r="A710" s="274"/>
      <c r="B710" s="274"/>
      <c r="C710" s="277"/>
      <c r="D710" s="267"/>
    </row>
    <row r="711" spans="1:4" ht="14.25" customHeight="1">
      <c r="A711" s="274"/>
      <c r="B711" s="274"/>
      <c r="C711" s="277"/>
      <c r="D711" s="267"/>
    </row>
    <row r="712" spans="1:4" ht="14.25" customHeight="1">
      <c r="A712" s="274"/>
      <c r="B712" s="274"/>
      <c r="C712" s="277"/>
      <c r="D712" s="267"/>
    </row>
    <row r="713" spans="1:4" ht="14.25" customHeight="1">
      <c r="A713" s="274"/>
      <c r="B713" s="274"/>
      <c r="C713" s="277"/>
      <c r="D713" s="267"/>
    </row>
    <row r="714" spans="1:4" ht="14.25" customHeight="1">
      <c r="A714" s="274"/>
      <c r="B714" s="274"/>
      <c r="C714" s="277"/>
      <c r="D714" s="267"/>
    </row>
    <row r="715" spans="1:4" ht="14.25" customHeight="1">
      <c r="A715" s="274"/>
      <c r="B715" s="274"/>
      <c r="C715" s="277"/>
      <c r="D715" s="267"/>
    </row>
    <row r="716" spans="1:4" ht="14.25" customHeight="1">
      <c r="A716" s="274"/>
      <c r="B716" s="274"/>
      <c r="C716" s="277"/>
      <c r="D716" s="267"/>
    </row>
    <row r="717" spans="1:4" ht="14.25" customHeight="1">
      <c r="A717" s="274"/>
      <c r="B717" s="274"/>
      <c r="C717" s="277"/>
      <c r="D717" s="267"/>
    </row>
    <row r="718" spans="1:4" ht="14.25" customHeight="1">
      <c r="A718" s="274"/>
      <c r="B718" s="274"/>
      <c r="C718" s="277"/>
      <c r="D718" s="267"/>
    </row>
    <row r="719" spans="1:4" ht="14.25" customHeight="1">
      <c r="A719" s="274"/>
      <c r="B719" s="274"/>
      <c r="C719" s="277"/>
      <c r="D719" s="267"/>
    </row>
    <row r="720" spans="1:4" ht="14.25" customHeight="1">
      <c r="A720" s="274"/>
      <c r="B720" s="274"/>
      <c r="C720" s="277"/>
      <c r="D720" s="267"/>
    </row>
    <row r="721" spans="1:4" ht="14.25" customHeight="1">
      <c r="A721" s="274"/>
      <c r="B721" s="274"/>
      <c r="C721" s="277"/>
      <c r="D721" s="267"/>
    </row>
    <row r="722" spans="1:4" ht="14.25" customHeight="1">
      <c r="A722" s="274"/>
      <c r="B722" s="274"/>
      <c r="C722" s="277"/>
      <c r="D722" s="267"/>
    </row>
    <row r="723" spans="1:4" ht="14.25" customHeight="1">
      <c r="A723" s="274"/>
      <c r="B723" s="274"/>
      <c r="C723" s="277"/>
      <c r="D723" s="267"/>
    </row>
    <row r="724" spans="1:4" ht="14.25" customHeight="1">
      <c r="A724" s="274"/>
      <c r="B724" s="274"/>
      <c r="C724" s="277"/>
      <c r="D724" s="267"/>
    </row>
    <row r="725" spans="1:4" ht="14.25" customHeight="1">
      <c r="A725" s="274"/>
      <c r="B725" s="274"/>
      <c r="C725" s="277"/>
      <c r="D725" s="267"/>
    </row>
    <row r="726" spans="1:4" ht="14.25" customHeight="1">
      <c r="A726" s="274"/>
      <c r="B726" s="274"/>
      <c r="C726" s="277"/>
      <c r="D726" s="267"/>
    </row>
    <row r="727" spans="1:4" ht="14.25" customHeight="1">
      <c r="A727" s="274"/>
      <c r="B727" s="274"/>
      <c r="C727" s="277"/>
      <c r="D727" s="267"/>
    </row>
    <row r="728" spans="1:4" ht="14.25" customHeight="1">
      <c r="A728" s="274"/>
      <c r="B728" s="274"/>
      <c r="C728" s="277"/>
      <c r="D728" s="267"/>
    </row>
    <row r="729" spans="1:4" ht="14.25" customHeight="1">
      <c r="A729" s="274"/>
      <c r="B729" s="274"/>
      <c r="C729" s="277"/>
      <c r="D729" s="267"/>
    </row>
    <row r="730" spans="1:4" ht="14.25" customHeight="1">
      <c r="A730" s="274"/>
      <c r="B730" s="274"/>
      <c r="C730" s="277"/>
      <c r="D730" s="267"/>
    </row>
    <row r="731" spans="1:4" ht="14.25" customHeight="1">
      <c r="A731" s="274"/>
      <c r="B731" s="274"/>
      <c r="C731" s="277"/>
      <c r="D731" s="267"/>
    </row>
    <row r="732" spans="1:4" ht="14.25" customHeight="1">
      <c r="A732" s="274"/>
      <c r="B732" s="274"/>
      <c r="C732" s="277"/>
      <c r="D732" s="267"/>
    </row>
    <row r="733" spans="1:4" ht="14.25" customHeight="1">
      <c r="A733" s="274"/>
      <c r="B733" s="274"/>
      <c r="C733" s="277"/>
      <c r="D733" s="267"/>
    </row>
    <row r="734" spans="1:4" ht="14.25" customHeight="1">
      <c r="A734" s="274"/>
      <c r="B734" s="274"/>
      <c r="C734" s="277"/>
      <c r="D734" s="267"/>
    </row>
    <row r="735" spans="1:4" ht="14.25" customHeight="1">
      <c r="A735" s="274"/>
      <c r="B735" s="274"/>
      <c r="C735" s="277"/>
      <c r="D735" s="267"/>
    </row>
    <row r="736" spans="1:4" ht="14.25" customHeight="1">
      <c r="A736" s="274"/>
      <c r="B736" s="274"/>
      <c r="C736" s="277"/>
      <c r="D736" s="267"/>
    </row>
    <row r="737" spans="1:4" ht="14.25" customHeight="1">
      <c r="A737" s="274"/>
      <c r="B737" s="274"/>
      <c r="C737" s="277"/>
      <c r="D737" s="267"/>
    </row>
    <row r="738" spans="1:4" ht="14.25" customHeight="1">
      <c r="A738" s="274"/>
      <c r="B738" s="274"/>
      <c r="C738" s="277"/>
      <c r="D738" s="267"/>
    </row>
    <row r="739" spans="1:4" ht="14.25" customHeight="1">
      <c r="A739" s="274"/>
      <c r="B739" s="274"/>
      <c r="C739" s="277"/>
      <c r="D739" s="267"/>
    </row>
    <row r="740" spans="1:4" ht="14.25" customHeight="1">
      <c r="A740" s="274"/>
      <c r="B740" s="274"/>
      <c r="C740" s="277"/>
      <c r="D740" s="267"/>
    </row>
    <row r="741" spans="1:4" ht="14.25" customHeight="1">
      <c r="A741" s="274"/>
      <c r="B741" s="274"/>
      <c r="C741" s="277"/>
      <c r="D741" s="267"/>
    </row>
    <row r="742" spans="1:4" ht="14.25" customHeight="1">
      <c r="A742" s="274"/>
      <c r="B742" s="274"/>
      <c r="C742" s="277"/>
      <c r="D742" s="267"/>
    </row>
    <row r="743" spans="1:4" ht="14.25" customHeight="1">
      <c r="A743" s="274"/>
      <c r="B743" s="274"/>
      <c r="C743" s="277"/>
      <c r="D743" s="267"/>
    </row>
    <row r="744" spans="1:4" ht="14.25" customHeight="1">
      <c r="A744" s="274"/>
      <c r="B744" s="274"/>
      <c r="C744" s="277"/>
      <c r="D744" s="267"/>
    </row>
    <row r="745" spans="1:4" ht="14.25" customHeight="1">
      <c r="A745" s="274"/>
      <c r="B745" s="274"/>
      <c r="C745" s="277"/>
      <c r="D745" s="267"/>
    </row>
    <row r="746" spans="1:4" ht="14.25" customHeight="1">
      <c r="A746" s="274"/>
      <c r="B746" s="274"/>
      <c r="C746" s="277"/>
      <c r="D746" s="267"/>
    </row>
    <row r="747" spans="1:4" ht="14.25" customHeight="1">
      <c r="A747" s="274"/>
      <c r="B747" s="274"/>
      <c r="C747" s="277"/>
      <c r="D747" s="267"/>
    </row>
    <row r="748" spans="1:4" ht="14.25" customHeight="1">
      <c r="A748" s="274"/>
      <c r="B748" s="274"/>
      <c r="C748" s="277"/>
      <c r="D748" s="267"/>
    </row>
    <row r="749" spans="1:4" ht="14.25" customHeight="1">
      <c r="A749" s="274"/>
      <c r="B749" s="274"/>
      <c r="C749" s="277"/>
      <c r="D749" s="267"/>
    </row>
    <row r="750" spans="1:4" ht="14.25" customHeight="1">
      <c r="A750" s="274"/>
      <c r="B750" s="274"/>
      <c r="C750" s="277"/>
      <c r="D750" s="267"/>
    </row>
    <row r="751" spans="1:4" ht="14.25" customHeight="1">
      <c r="A751" s="274"/>
      <c r="B751" s="274"/>
      <c r="C751" s="277"/>
      <c r="D751" s="267"/>
    </row>
    <row r="752" spans="1:4" ht="14.25" customHeight="1">
      <c r="A752" s="274"/>
      <c r="B752" s="274"/>
      <c r="C752" s="277"/>
      <c r="D752" s="267"/>
    </row>
    <row r="753" spans="1:4" ht="14.25" customHeight="1">
      <c r="A753" s="274"/>
      <c r="B753" s="274"/>
      <c r="C753" s="277"/>
      <c r="D753" s="267"/>
    </row>
    <row r="754" spans="1:4" ht="14.25" customHeight="1">
      <c r="A754" s="274"/>
      <c r="B754" s="274"/>
      <c r="C754" s="277"/>
      <c r="D754" s="267"/>
    </row>
    <row r="755" spans="1:4" ht="14.25" customHeight="1">
      <c r="A755" s="274"/>
      <c r="B755" s="274"/>
      <c r="C755" s="277"/>
      <c r="D755" s="267"/>
    </row>
    <row r="756" spans="1:4" ht="14.25" customHeight="1">
      <c r="A756" s="274"/>
      <c r="B756" s="274"/>
      <c r="C756" s="277"/>
      <c r="D756" s="267"/>
    </row>
    <row r="757" spans="1:4" ht="14.25" customHeight="1">
      <c r="A757" s="274"/>
      <c r="B757" s="274"/>
      <c r="C757" s="277"/>
      <c r="D757" s="267"/>
    </row>
    <row r="758" spans="1:4" ht="14.25" customHeight="1">
      <c r="A758" s="274"/>
      <c r="B758" s="274"/>
      <c r="C758" s="277"/>
      <c r="D758" s="267"/>
    </row>
    <row r="759" spans="1:4" ht="14.25" customHeight="1">
      <c r="A759" s="274"/>
      <c r="B759" s="274"/>
      <c r="C759" s="277"/>
      <c r="D759" s="267"/>
    </row>
    <row r="760" spans="1:4" ht="14.25" customHeight="1">
      <c r="A760" s="274"/>
      <c r="B760" s="274"/>
      <c r="C760" s="277"/>
      <c r="D760" s="267"/>
    </row>
    <row r="761" spans="1:4" ht="14.25" customHeight="1">
      <c r="A761" s="274"/>
      <c r="B761" s="274"/>
      <c r="C761" s="277"/>
      <c r="D761" s="267"/>
    </row>
    <row r="762" spans="1:4" ht="14.25" customHeight="1">
      <c r="A762" s="274"/>
      <c r="B762" s="274"/>
      <c r="C762" s="277"/>
      <c r="D762" s="267"/>
    </row>
    <row r="763" spans="1:4" ht="14.25" customHeight="1">
      <c r="A763" s="274"/>
      <c r="B763" s="274"/>
      <c r="C763" s="277"/>
      <c r="D763" s="267"/>
    </row>
    <row r="764" spans="1:4" ht="14.25" customHeight="1">
      <c r="A764" s="274"/>
      <c r="B764" s="274"/>
      <c r="C764" s="277"/>
      <c r="D764" s="267"/>
    </row>
    <row r="765" spans="1:4" ht="14.25" customHeight="1">
      <c r="A765" s="274"/>
      <c r="B765" s="274"/>
      <c r="C765" s="277"/>
      <c r="D765" s="267"/>
    </row>
    <row r="766" spans="1:4" ht="14.25" customHeight="1">
      <c r="A766" s="274"/>
      <c r="B766" s="274"/>
      <c r="C766" s="277"/>
      <c r="D766" s="267"/>
    </row>
    <row r="767" spans="1:4" ht="14.25" customHeight="1">
      <c r="A767" s="274"/>
      <c r="B767" s="274"/>
      <c r="C767" s="277"/>
      <c r="D767" s="267"/>
    </row>
    <row r="768" spans="1:4" ht="14.25" customHeight="1">
      <c r="A768" s="274"/>
      <c r="B768" s="274"/>
      <c r="C768" s="277"/>
      <c r="D768" s="267"/>
    </row>
    <row r="769" spans="1:4" ht="14.25" customHeight="1">
      <c r="A769" s="274"/>
      <c r="B769" s="274"/>
      <c r="C769" s="277"/>
      <c r="D769" s="267"/>
    </row>
    <row r="770" spans="1:4" ht="14.25" customHeight="1">
      <c r="A770" s="274"/>
      <c r="B770" s="274"/>
      <c r="C770" s="277"/>
      <c r="D770" s="267"/>
    </row>
    <row r="771" spans="1:4" ht="14.25" customHeight="1">
      <c r="A771" s="274"/>
      <c r="B771" s="274"/>
      <c r="C771" s="277"/>
      <c r="D771" s="267"/>
    </row>
    <row r="772" spans="1:4" ht="14.25" customHeight="1">
      <c r="A772" s="274"/>
      <c r="B772" s="274"/>
      <c r="C772" s="277"/>
      <c r="D772" s="267"/>
    </row>
    <row r="773" spans="1:4" ht="14.25" customHeight="1">
      <c r="A773" s="274"/>
      <c r="B773" s="274"/>
      <c r="C773" s="277"/>
      <c r="D773" s="267"/>
    </row>
    <row r="774" spans="1:4" ht="14.25" customHeight="1">
      <c r="A774" s="274"/>
      <c r="B774" s="274"/>
      <c r="C774" s="277"/>
      <c r="D774" s="267"/>
    </row>
    <row r="775" spans="1:4" ht="14.25" customHeight="1">
      <c r="A775" s="274"/>
      <c r="B775" s="274"/>
      <c r="C775" s="277"/>
      <c r="D775" s="267"/>
    </row>
    <row r="776" spans="1:4" ht="14.25" customHeight="1">
      <c r="A776" s="274"/>
      <c r="B776" s="274"/>
      <c r="C776" s="277"/>
      <c r="D776" s="267"/>
    </row>
    <row r="777" spans="1:4" ht="14.25" customHeight="1">
      <c r="A777" s="274"/>
      <c r="B777" s="274"/>
      <c r="C777" s="277"/>
      <c r="D777" s="267"/>
    </row>
    <row r="778" spans="1:4" ht="14.25" customHeight="1">
      <c r="A778" s="274"/>
      <c r="B778" s="274"/>
      <c r="C778" s="277"/>
      <c r="D778" s="267"/>
    </row>
    <row r="779" spans="1:4" ht="14.25" customHeight="1">
      <c r="A779" s="274"/>
      <c r="B779" s="274"/>
      <c r="C779" s="277"/>
      <c r="D779" s="267"/>
    </row>
    <row r="780" spans="1:4" ht="14.25" customHeight="1">
      <c r="A780" s="274"/>
      <c r="B780" s="274"/>
      <c r="C780" s="277"/>
      <c r="D780" s="267"/>
    </row>
    <row r="781" spans="1:4" ht="14.25" customHeight="1">
      <c r="A781" s="274"/>
      <c r="B781" s="274"/>
      <c r="C781" s="277"/>
      <c r="D781" s="267"/>
    </row>
    <row r="782" spans="1:4" ht="14.25" customHeight="1">
      <c r="A782" s="274"/>
      <c r="B782" s="274"/>
      <c r="C782" s="277"/>
      <c r="D782" s="267"/>
    </row>
    <row r="783" spans="1:4" ht="14.25" customHeight="1">
      <c r="A783" s="274"/>
      <c r="B783" s="274"/>
      <c r="C783" s="277"/>
      <c r="D783" s="267"/>
    </row>
    <row r="784" spans="1:4" ht="14.25" customHeight="1">
      <c r="A784" s="274"/>
      <c r="B784" s="274"/>
      <c r="C784" s="277"/>
      <c r="D784" s="267"/>
    </row>
    <row r="785" spans="1:4" ht="14.25" customHeight="1">
      <c r="A785" s="274"/>
      <c r="B785" s="274"/>
      <c r="C785" s="277"/>
      <c r="D785" s="267"/>
    </row>
    <row r="786" spans="1:4" ht="14.25" customHeight="1">
      <c r="A786" s="274"/>
      <c r="B786" s="274"/>
      <c r="C786" s="277"/>
      <c r="D786" s="267"/>
    </row>
    <row r="787" spans="1:4" ht="14.25" customHeight="1">
      <c r="A787" s="274"/>
      <c r="B787" s="274"/>
      <c r="C787" s="277"/>
      <c r="D787" s="267"/>
    </row>
    <row r="788" spans="1:4" ht="14.25" customHeight="1">
      <c r="A788" s="274"/>
      <c r="B788" s="274"/>
      <c r="C788" s="277"/>
      <c r="D788" s="267"/>
    </row>
    <row r="789" spans="1:4" ht="14.25" customHeight="1">
      <c r="A789" s="274"/>
      <c r="B789" s="274"/>
      <c r="C789" s="277"/>
      <c r="D789" s="267"/>
    </row>
    <row r="790" spans="1:4" ht="14.25" customHeight="1">
      <c r="A790" s="274"/>
      <c r="B790" s="274"/>
      <c r="C790" s="277"/>
      <c r="D790" s="267"/>
    </row>
    <row r="791" spans="1:4" ht="14.25" customHeight="1">
      <c r="A791" s="274"/>
      <c r="B791" s="274"/>
      <c r="C791" s="277"/>
      <c r="D791" s="267"/>
    </row>
    <row r="792" spans="1:4" ht="14.25" customHeight="1">
      <c r="A792" s="274"/>
      <c r="B792" s="274"/>
      <c r="C792" s="277"/>
      <c r="D792" s="267"/>
    </row>
    <row r="793" spans="1:4" ht="14.25" customHeight="1">
      <c r="A793" s="274"/>
      <c r="B793" s="274"/>
      <c r="C793" s="277"/>
      <c r="D793" s="267"/>
    </row>
    <row r="794" spans="1:4" ht="14.25" customHeight="1">
      <c r="A794" s="274"/>
      <c r="B794" s="274"/>
      <c r="C794" s="277"/>
      <c r="D794" s="267"/>
    </row>
    <row r="795" spans="1:4" ht="14.25" customHeight="1">
      <c r="A795" s="274"/>
      <c r="B795" s="274"/>
      <c r="C795" s="277"/>
      <c r="D795" s="267"/>
    </row>
    <row r="796" spans="1:4" ht="14.25" customHeight="1">
      <c r="A796" s="274"/>
      <c r="B796" s="274"/>
      <c r="C796" s="277"/>
      <c r="D796" s="267"/>
    </row>
    <row r="797" spans="1:4" ht="14.25" customHeight="1">
      <c r="A797" s="274"/>
      <c r="B797" s="274"/>
      <c r="C797" s="277"/>
      <c r="D797" s="267"/>
    </row>
    <row r="798" spans="1:4" ht="14.25" customHeight="1">
      <c r="A798" s="274"/>
      <c r="B798" s="274"/>
      <c r="C798" s="277"/>
      <c r="D798" s="267"/>
    </row>
    <row r="799" spans="1:4" ht="14.25" customHeight="1">
      <c r="A799" s="274"/>
      <c r="B799" s="274"/>
      <c r="C799" s="277"/>
      <c r="D799" s="267"/>
    </row>
    <row r="800" spans="1:4" ht="14.25" customHeight="1">
      <c r="A800" s="274"/>
      <c r="B800" s="274"/>
      <c r="C800" s="277"/>
      <c r="D800" s="267"/>
    </row>
    <row r="801" spans="1:4" ht="14.25" customHeight="1">
      <c r="A801" s="274"/>
      <c r="B801" s="274"/>
      <c r="C801" s="277"/>
      <c r="D801" s="267"/>
    </row>
    <row r="802" spans="1:4" ht="14.25" customHeight="1">
      <c r="A802" s="274"/>
      <c r="B802" s="274"/>
      <c r="C802" s="277"/>
      <c r="D802" s="267"/>
    </row>
    <row r="803" spans="1:4" ht="14.25" customHeight="1">
      <c r="A803" s="274"/>
      <c r="B803" s="274"/>
      <c r="C803" s="277"/>
      <c r="D803" s="267"/>
    </row>
    <row r="804" spans="1:4" ht="14.25" customHeight="1">
      <c r="A804" s="274"/>
      <c r="B804" s="274"/>
      <c r="C804" s="277"/>
    </row>
    <row r="805" spans="1:4" ht="14.25" customHeight="1">
      <c r="A805" s="274"/>
      <c r="B805" s="274"/>
      <c r="C805" s="277"/>
    </row>
    <row r="806" spans="1:4" ht="14.25" customHeight="1">
      <c r="A806" s="274"/>
      <c r="B806" s="274"/>
      <c r="C806" s="277"/>
    </row>
    <row r="807" spans="1:4" ht="14.25" customHeight="1">
      <c r="A807" s="274"/>
      <c r="B807" s="274"/>
      <c r="C807" s="277"/>
    </row>
    <row r="808" spans="1:4" ht="14.25" customHeight="1">
      <c r="A808" s="274"/>
      <c r="B808" s="274"/>
      <c r="C808" s="277"/>
    </row>
    <row r="809" spans="1:4" ht="14.25" customHeight="1">
      <c r="A809" s="274"/>
      <c r="B809" s="274"/>
      <c r="C809" s="277"/>
    </row>
    <row r="810" spans="1:4" ht="14.25" customHeight="1">
      <c r="A810" s="274"/>
      <c r="B810" s="274"/>
      <c r="C810" s="277"/>
    </row>
    <row r="811" spans="1:4" ht="14.25" customHeight="1">
      <c r="A811" s="274"/>
      <c r="B811" s="274"/>
      <c r="C811" s="277"/>
    </row>
    <row r="812" spans="1:4" ht="14.25" customHeight="1">
      <c r="A812" s="274"/>
      <c r="B812" s="274"/>
      <c r="C812" s="277"/>
    </row>
    <row r="813" spans="1:4" ht="14.25" customHeight="1">
      <c r="A813" s="274"/>
      <c r="B813" s="274"/>
      <c r="C813" s="277"/>
      <c r="D813" s="270"/>
    </row>
    <row r="814" spans="1:4" ht="14.25" customHeight="1">
      <c r="A814" s="274"/>
      <c r="B814" s="274"/>
      <c r="C814" s="277"/>
      <c r="D814" s="270"/>
    </row>
    <row r="815" spans="1:4" ht="14.25" customHeight="1">
      <c r="A815" s="274"/>
      <c r="B815" s="274"/>
      <c r="C815" s="277"/>
      <c r="D815" s="270"/>
    </row>
    <row r="816" spans="1:4" ht="14.25" customHeight="1">
      <c r="A816" s="274"/>
      <c r="B816" s="274"/>
      <c r="C816" s="277"/>
      <c r="D816" s="270"/>
    </row>
    <row r="817" spans="1:4" ht="14.25" customHeight="1">
      <c r="A817" s="274"/>
      <c r="B817" s="274"/>
      <c r="C817" s="277"/>
      <c r="D817" s="270"/>
    </row>
    <row r="818" spans="1:4" ht="14.25" customHeight="1">
      <c r="A818" s="274"/>
      <c r="B818" s="274"/>
      <c r="C818" s="277"/>
      <c r="D818" s="270"/>
    </row>
    <row r="819" spans="1:4" ht="14.25" customHeight="1">
      <c r="A819" s="274"/>
      <c r="B819" s="274"/>
      <c r="C819" s="277"/>
      <c r="D819" s="270"/>
    </row>
    <row r="820" spans="1:4" ht="14.25" customHeight="1">
      <c r="A820" s="274"/>
      <c r="B820" s="274"/>
      <c r="C820" s="277"/>
      <c r="D820" s="270"/>
    </row>
    <row r="821" spans="1:4" ht="14.25" customHeight="1">
      <c r="A821" s="274"/>
      <c r="B821" s="274"/>
      <c r="C821" s="277"/>
      <c r="D821" s="270"/>
    </row>
    <row r="822" spans="1:4" ht="14.25" customHeight="1">
      <c r="A822" s="274"/>
      <c r="B822" s="274"/>
      <c r="C822" s="277"/>
      <c r="D822" s="270"/>
    </row>
    <row r="823" spans="1:4" ht="14.25" customHeight="1">
      <c r="A823" s="274"/>
      <c r="B823" s="274"/>
      <c r="C823" s="277"/>
      <c r="D823" s="270"/>
    </row>
    <row r="824" spans="1:4" ht="14.25" customHeight="1">
      <c r="A824" s="274"/>
      <c r="B824" s="274"/>
      <c r="C824" s="277"/>
      <c r="D824" s="270"/>
    </row>
    <row r="825" spans="1:4" ht="14.25" customHeight="1">
      <c r="A825" s="274"/>
      <c r="B825" s="274"/>
      <c r="C825" s="277"/>
      <c r="D825" s="270"/>
    </row>
    <row r="826" spans="1:4" ht="14.25" customHeight="1">
      <c r="A826" s="274"/>
      <c r="B826" s="274"/>
      <c r="C826" s="277"/>
      <c r="D826" s="270"/>
    </row>
    <row r="827" spans="1:4" ht="14.25" customHeight="1">
      <c r="A827" s="274"/>
      <c r="B827" s="274"/>
      <c r="C827" s="277"/>
      <c r="D827" s="270"/>
    </row>
    <row r="828" spans="1:4" ht="14.25" customHeight="1">
      <c r="A828" s="274"/>
      <c r="B828" s="274"/>
      <c r="C828" s="277"/>
      <c r="D828" s="270"/>
    </row>
    <row r="829" spans="1:4" ht="14.25" customHeight="1">
      <c r="A829" s="274"/>
      <c r="B829" s="274"/>
      <c r="C829" s="277"/>
      <c r="D829" s="270"/>
    </row>
    <row r="830" spans="1:4" ht="14.25" customHeight="1">
      <c r="A830" s="274"/>
      <c r="B830" s="274"/>
      <c r="C830" s="277"/>
      <c r="D830" s="270"/>
    </row>
    <row r="831" spans="1:4" ht="14.25" customHeight="1">
      <c r="A831" s="274"/>
      <c r="B831" s="274"/>
      <c r="C831" s="277"/>
      <c r="D831" s="270"/>
    </row>
    <row r="832" spans="1:4" ht="14.25" customHeight="1">
      <c r="A832" s="274"/>
      <c r="B832" s="274"/>
      <c r="C832" s="277"/>
      <c r="D832" s="270"/>
    </row>
    <row r="833" spans="1:4" ht="14.25" customHeight="1">
      <c r="A833" s="274"/>
      <c r="B833" s="274"/>
      <c r="C833" s="277"/>
      <c r="D833" s="270"/>
    </row>
    <row r="834" spans="1:4" ht="14.25" customHeight="1">
      <c r="A834" s="274"/>
      <c r="B834" s="274"/>
      <c r="C834" s="277"/>
      <c r="D834" s="270"/>
    </row>
    <row r="835" spans="1:4" ht="14.25" customHeight="1">
      <c r="A835" s="274"/>
      <c r="B835" s="274"/>
      <c r="C835" s="277"/>
      <c r="D835" s="270"/>
    </row>
    <row r="836" spans="1:4" ht="14.25" customHeight="1">
      <c r="A836" s="274"/>
      <c r="B836" s="274"/>
      <c r="C836" s="277"/>
      <c r="D836" s="270"/>
    </row>
    <row r="837" spans="1:4" ht="14.25" customHeight="1">
      <c r="A837" s="274"/>
      <c r="B837" s="274"/>
      <c r="C837" s="277"/>
      <c r="D837" s="270"/>
    </row>
    <row r="838" spans="1:4" ht="14.25" customHeight="1">
      <c r="A838" s="274"/>
      <c r="B838" s="274"/>
      <c r="C838" s="277"/>
      <c r="D838" s="270"/>
    </row>
    <row r="839" spans="1:4" ht="14.25" customHeight="1">
      <c r="A839" s="274"/>
      <c r="B839" s="274"/>
      <c r="C839" s="277"/>
      <c r="D839" s="270"/>
    </row>
    <row r="840" spans="1:4" ht="14.25" customHeight="1">
      <c r="A840" s="274"/>
      <c r="B840" s="274"/>
      <c r="C840" s="277"/>
      <c r="D840" s="270"/>
    </row>
    <row r="841" spans="1:4" ht="14.25" customHeight="1">
      <c r="A841" s="274"/>
      <c r="B841" s="274"/>
      <c r="C841" s="277"/>
      <c r="D841" s="270"/>
    </row>
    <row r="842" spans="1:4" ht="14.25" customHeight="1">
      <c r="A842" s="274"/>
      <c r="B842" s="274"/>
      <c r="C842" s="277"/>
      <c r="D842" s="270"/>
    </row>
    <row r="843" spans="1:4" ht="14.25" customHeight="1">
      <c r="A843" s="274"/>
      <c r="B843" s="274"/>
      <c r="C843" s="277"/>
      <c r="D843" s="270"/>
    </row>
    <row r="844" spans="1:4" ht="14.25" customHeight="1">
      <c r="A844" s="274"/>
      <c r="B844" s="274"/>
      <c r="C844" s="277"/>
      <c r="D844" s="270"/>
    </row>
    <row r="845" spans="1:4" ht="14.25" customHeight="1">
      <c r="A845" s="274"/>
      <c r="B845" s="274"/>
      <c r="C845" s="277"/>
      <c r="D845" s="270"/>
    </row>
    <row r="846" spans="1:4" ht="14.25" customHeight="1">
      <c r="A846" s="274"/>
      <c r="B846" s="274"/>
      <c r="C846" s="277"/>
      <c r="D846" s="270"/>
    </row>
    <row r="847" spans="1:4" ht="14.25" customHeight="1">
      <c r="A847" s="274"/>
      <c r="B847" s="274"/>
      <c r="C847" s="277"/>
      <c r="D847" s="270"/>
    </row>
    <row r="848" spans="1:4" ht="14.25" customHeight="1">
      <c r="A848" s="274"/>
      <c r="B848" s="274"/>
      <c r="C848" s="277"/>
      <c r="D848" s="270"/>
    </row>
    <row r="849" spans="1:4" ht="14.25" customHeight="1">
      <c r="A849" s="274"/>
      <c r="B849" s="274"/>
      <c r="C849" s="277"/>
      <c r="D849" s="270"/>
    </row>
    <row r="850" spans="1:4" ht="14.25" customHeight="1">
      <c r="A850" s="274"/>
      <c r="B850" s="274"/>
      <c r="C850" s="277"/>
      <c r="D850" s="270"/>
    </row>
    <row r="851" spans="1:4" ht="14.25" customHeight="1">
      <c r="A851" s="274"/>
      <c r="B851" s="274"/>
      <c r="C851" s="277"/>
      <c r="D851" s="270"/>
    </row>
    <row r="852" spans="1:4" ht="14.25" customHeight="1">
      <c r="A852" s="274"/>
      <c r="B852" s="274"/>
      <c r="C852" s="277"/>
      <c r="D852" s="270"/>
    </row>
    <row r="853" spans="1:4" ht="14.25" customHeight="1">
      <c r="A853" s="274"/>
      <c r="B853" s="274"/>
      <c r="C853" s="277"/>
      <c r="D853" s="270"/>
    </row>
    <row r="854" spans="1:4" ht="14.25" customHeight="1">
      <c r="A854" s="274"/>
      <c r="B854" s="274"/>
      <c r="C854" s="277"/>
      <c r="D854" s="270"/>
    </row>
    <row r="855" spans="1:4" ht="14.25" customHeight="1">
      <c r="A855" s="274"/>
      <c r="B855" s="274"/>
      <c r="C855" s="277"/>
      <c r="D855" s="270"/>
    </row>
    <row r="856" spans="1:4" ht="14.25" customHeight="1">
      <c r="A856" s="274"/>
      <c r="B856" s="274"/>
      <c r="C856" s="277"/>
      <c r="D856" s="270"/>
    </row>
    <row r="857" spans="1:4" ht="14.25" customHeight="1">
      <c r="A857" s="274"/>
      <c r="B857" s="274"/>
      <c r="C857" s="277"/>
      <c r="D857" s="270"/>
    </row>
    <row r="858" spans="1:4" ht="14.25" customHeight="1">
      <c r="A858" s="274"/>
      <c r="B858" s="274"/>
      <c r="C858" s="277"/>
      <c r="D858" s="270"/>
    </row>
    <row r="859" spans="1:4" ht="14.25" customHeight="1">
      <c r="A859" s="274"/>
      <c r="B859" s="274"/>
      <c r="C859" s="277"/>
      <c r="D859" s="270"/>
    </row>
    <row r="860" spans="1:4" ht="14.25" customHeight="1">
      <c r="A860" s="274"/>
      <c r="B860" s="274"/>
      <c r="C860" s="277"/>
      <c r="D860" s="270"/>
    </row>
    <row r="861" spans="1:4" ht="14.25" customHeight="1">
      <c r="A861" s="274"/>
      <c r="B861" s="274"/>
      <c r="C861" s="277"/>
      <c r="D861" s="270"/>
    </row>
    <row r="862" spans="1:4" ht="14.25" customHeight="1">
      <c r="A862" s="274"/>
      <c r="B862" s="274"/>
      <c r="C862" s="277"/>
      <c r="D862" s="270"/>
    </row>
    <row r="863" spans="1:4" ht="14.25" customHeight="1">
      <c r="A863" s="274"/>
      <c r="B863" s="274"/>
      <c r="C863" s="277"/>
      <c r="D863" s="270"/>
    </row>
    <row r="864" spans="1:4" ht="14.25" customHeight="1">
      <c r="A864" s="274"/>
      <c r="B864" s="274"/>
      <c r="C864" s="277"/>
      <c r="D864" s="270"/>
    </row>
    <row r="865" spans="1:4" ht="14.25" customHeight="1">
      <c r="A865" s="274"/>
      <c r="B865" s="274"/>
      <c r="C865" s="277"/>
      <c r="D865" s="270"/>
    </row>
    <row r="866" spans="1:4" ht="14.25" customHeight="1">
      <c r="A866" s="274"/>
      <c r="B866" s="274"/>
      <c r="C866" s="277"/>
      <c r="D866" s="270"/>
    </row>
    <row r="867" spans="1:4" ht="14.25" customHeight="1">
      <c r="A867" s="274"/>
      <c r="B867" s="274"/>
      <c r="C867" s="277"/>
      <c r="D867" s="270"/>
    </row>
    <row r="868" spans="1:4" ht="14.25" customHeight="1">
      <c r="A868" s="274"/>
      <c r="B868" s="274"/>
      <c r="C868" s="277"/>
      <c r="D868" s="270"/>
    </row>
    <row r="869" spans="1:4" ht="14.25" customHeight="1">
      <c r="A869" s="274"/>
      <c r="B869" s="274"/>
      <c r="C869" s="277"/>
      <c r="D869" s="270"/>
    </row>
    <row r="870" spans="1:4" ht="14.25" customHeight="1">
      <c r="A870" s="274"/>
      <c r="B870" s="274"/>
      <c r="C870" s="277"/>
      <c r="D870" s="270"/>
    </row>
    <row r="871" spans="1:4" ht="14.25" customHeight="1">
      <c r="A871" s="274"/>
      <c r="B871" s="274"/>
      <c r="C871" s="277"/>
      <c r="D871" s="270"/>
    </row>
    <row r="872" spans="1:4" ht="14.25" customHeight="1">
      <c r="A872" s="274"/>
      <c r="B872" s="274"/>
      <c r="C872" s="277"/>
      <c r="D872" s="270"/>
    </row>
    <row r="873" spans="1:4" ht="14.25" customHeight="1">
      <c r="A873" s="274"/>
      <c r="B873" s="274"/>
      <c r="C873" s="277"/>
      <c r="D873" s="270"/>
    </row>
    <row r="874" spans="1:4" ht="14.25" customHeight="1">
      <c r="A874" s="274"/>
      <c r="B874" s="274"/>
      <c r="C874" s="277"/>
      <c r="D874" s="270"/>
    </row>
    <row r="875" spans="1:4" ht="14.25" customHeight="1">
      <c r="A875" s="274"/>
      <c r="B875" s="274"/>
      <c r="C875" s="277"/>
      <c r="D875" s="270"/>
    </row>
    <row r="876" spans="1:4" ht="14.25" customHeight="1">
      <c r="A876" s="274"/>
      <c r="B876" s="274"/>
      <c r="C876" s="277"/>
      <c r="D876" s="270"/>
    </row>
    <row r="877" spans="1:4" ht="14.25" customHeight="1">
      <c r="A877" s="274"/>
      <c r="B877" s="274"/>
      <c r="C877" s="277"/>
      <c r="D877" s="270"/>
    </row>
    <row r="878" spans="1:4" ht="14.25" customHeight="1">
      <c r="A878" s="274"/>
      <c r="B878" s="274"/>
      <c r="C878" s="277"/>
      <c r="D878" s="270"/>
    </row>
    <row r="879" spans="1:4" ht="14.25" customHeight="1">
      <c r="A879" s="274"/>
      <c r="B879" s="274"/>
      <c r="C879" s="277"/>
      <c r="D879" s="270"/>
    </row>
    <row r="880" spans="1:4" ht="14.25" customHeight="1">
      <c r="A880" s="274"/>
      <c r="B880" s="274"/>
      <c r="C880" s="277"/>
      <c r="D880" s="270"/>
    </row>
    <row r="881" spans="1:4" ht="14.25" customHeight="1">
      <c r="A881" s="274"/>
      <c r="B881" s="274"/>
      <c r="C881" s="277"/>
      <c r="D881" s="270"/>
    </row>
    <row r="882" spans="1:4" ht="14.25" customHeight="1">
      <c r="A882" s="274"/>
      <c r="B882" s="274"/>
      <c r="C882" s="277"/>
      <c r="D882" s="270"/>
    </row>
    <row r="883" spans="1:4" ht="14.25" customHeight="1">
      <c r="A883" s="274"/>
      <c r="B883" s="274"/>
      <c r="C883" s="277"/>
      <c r="D883" s="270"/>
    </row>
    <row r="884" spans="1:4" ht="14.25" customHeight="1">
      <c r="A884" s="274"/>
      <c r="B884" s="274"/>
      <c r="C884" s="277"/>
      <c r="D884" s="270"/>
    </row>
    <row r="885" spans="1:4" ht="14.25" customHeight="1">
      <c r="A885" s="274"/>
      <c r="B885" s="274"/>
      <c r="C885" s="277"/>
      <c r="D885" s="270"/>
    </row>
    <row r="886" spans="1:4" ht="14.25" customHeight="1">
      <c r="A886" s="274"/>
      <c r="B886" s="274"/>
      <c r="C886" s="277"/>
      <c r="D886" s="270"/>
    </row>
    <row r="887" spans="1:4" ht="14.25" customHeight="1">
      <c r="A887" s="274"/>
      <c r="B887" s="274"/>
      <c r="C887" s="277"/>
      <c r="D887" s="270"/>
    </row>
    <row r="888" spans="1:4" ht="14.25" customHeight="1">
      <c r="A888" s="274"/>
      <c r="B888" s="274"/>
      <c r="C888" s="277"/>
      <c r="D888" s="270"/>
    </row>
    <row r="889" spans="1:4" ht="14.25" customHeight="1">
      <c r="A889" s="274"/>
      <c r="B889" s="274"/>
      <c r="C889" s="277"/>
      <c r="D889" s="270"/>
    </row>
    <row r="890" spans="1:4" ht="14.25" customHeight="1">
      <c r="A890" s="274"/>
      <c r="B890" s="274"/>
      <c r="C890" s="277"/>
      <c r="D890" s="270"/>
    </row>
    <row r="891" spans="1:4" ht="14.25" customHeight="1">
      <c r="A891" s="274"/>
      <c r="B891" s="274"/>
      <c r="C891" s="277"/>
      <c r="D891" s="270"/>
    </row>
    <row r="892" spans="1:4" ht="14.25" customHeight="1">
      <c r="A892" s="274"/>
      <c r="B892" s="274"/>
      <c r="C892" s="277"/>
      <c r="D892" s="270"/>
    </row>
    <row r="893" spans="1:4" ht="14.25" customHeight="1">
      <c r="A893" s="274"/>
      <c r="B893" s="274"/>
      <c r="C893" s="277"/>
      <c r="D893" s="270"/>
    </row>
    <row r="894" spans="1:4" ht="14.25" customHeight="1">
      <c r="A894" s="274"/>
      <c r="B894" s="274"/>
      <c r="C894" s="277"/>
      <c r="D894" s="270"/>
    </row>
    <row r="895" spans="1:4" ht="14.25" customHeight="1">
      <c r="A895" s="274"/>
      <c r="B895" s="274"/>
      <c r="C895" s="277"/>
      <c r="D895" s="270"/>
    </row>
    <row r="896" spans="1:4" ht="14.25" customHeight="1">
      <c r="A896" s="274"/>
      <c r="B896" s="274"/>
      <c r="C896" s="277"/>
      <c r="D896" s="270"/>
    </row>
    <row r="897" spans="1:4" ht="14.25" customHeight="1">
      <c r="A897" s="274"/>
      <c r="B897" s="274"/>
      <c r="C897" s="277"/>
      <c r="D897" s="270"/>
    </row>
    <row r="898" spans="1:4" ht="14.25" customHeight="1">
      <c r="A898" s="274"/>
      <c r="B898" s="274"/>
      <c r="C898" s="277"/>
      <c r="D898" s="270"/>
    </row>
    <row r="899" spans="1:4" ht="14.25" customHeight="1">
      <c r="A899" s="274"/>
      <c r="B899" s="274"/>
      <c r="C899" s="277"/>
      <c r="D899" s="270"/>
    </row>
    <row r="900" spans="1:4" ht="14.25" customHeight="1">
      <c r="A900" s="274"/>
      <c r="B900" s="274"/>
      <c r="C900" s="277"/>
      <c r="D900" s="270"/>
    </row>
    <row r="901" spans="1:4" ht="14.25" customHeight="1">
      <c r="A901" s="274"/>
      <c r="B901" s="274"/>
      <c r="C901" s="277"/>
      <c r="D901" s="270"/>
    </row>
    <row r="902" spans="1:4" ht="14.25" customHeight="1">
      <c r="A902" s="274"/>
      <c r="B902" s="274"/>
      <c r="C902" s="277"/>
      <c r="D902" s="270"/>
    </row>
    <row r="903" spans="1:4" ht="14.25" customHeight="1">
      <c r="A903" s="274"/>
      <c r="B903" s="274"/>
      <c r="C903" s="277"/>
      <c r="D903" s="270"/>
    </row>
    <row r="904" spans="1:4" ht="14.25" customHeight="1">
      <c r="A904" s="274"/>
      <c r="B904" s="274"/>
      <c r="C904" s="277"/>
      <c r="D904" s="270"/>
    </row>
    <row r="905" spans="1:4" ht="14.25" customHeight="1">
      <c r="A905" s="274"/>
      <c r="B905" s="274"/>
      <c r="C905" s="277"/>
      <c r="D905" s="270"/>
    </row>
    <row r="906" spans="1:4" ht="14.25" customHeight="1">
      <c r="A906" s="274"/>
      <c r="B906" s="274"/>
      <c r="C906" s="277"/>
      <c r="D906" s="270"/>
    </row>
    <row r="907" spans="1:4" ht="14.25" customHeight="1">
      <c r="A907" s="274"/>
      <c r="B907" s="274"/>
      <c r="C907" s="277"/>
      <c r="D907" s="270"/>
    </row>
    <row r="908" spans="1:4" ht="14.25" customHeight="1">
      <c r="A908" s="274"/>
      <c r="B908" s="274"/>
      <c r="C908" s="277"/>
      <c r="D908" s="270"/>
    </row>
    <row r="909" spans="1:4" ht="14.25" customHeight="1">
      <c r="A909" s="274"/>
      <c r="B909" s="274"/>
      <c r="C909" s="277"/>
      <c r="D909" s="270"/>
    </row>
    <row r="910" spans="1:4" ht="14.25" customHeight="1">
      <c r="A910" s="274"/>
      <c r="B910" s="274"/>
      <c r="C910" s="277"/>
      <c r="D910" s="270"/>
    </row>
    <row r="911" spans="1:4" ht="14.25" customHeight="1">
      <c r="A911" s="274"/>
      <c r="B911" s="274"/>
      <c r="C911" s="277"/>
      <c r="D911" s="270"/>
    </row>
    <row r="912" spans="1:4" ht="14.25" customHeight="1">
      <c r="A912" s="274"/>
      <c r="B912" s="274"/>
      <c r="C912" s="277"/>
      <c r="D912" s="270"/>
    </row>
    <row r="913" spans="1:4" ht="14.25" customHeight="1">
      <c r="A913" s="274"/>
      <c r="B913" s="274"/>
      <c r="C913" s="277"/>
      <c r="D913" s="270"/>
    </row>
    <row r="914" spans="1:4" ht="14.25" customHeight="1">
      <c r="A914" s="274"/>
      <c r="B914" s="274"/>
      <c r="C914" s="277"/>
      <c r="D914" s="270"/>
    </row>
    <row r="915" spans="1:4" ht="14.25" customHeight="1">
      <c r="A915" s="274"/>
      <c r="B915" s="274"/>
      <c r="C915" s="277"/>
      <c r="D915" s="270"/>
    </row>
    <row r="916" spans="1:4" ht="14.25" customHeight="1">
      <c r="A916" s="274"/>
      <c r="B916" s="274"/>
      <c r="C916" s="277"/>
      <c r="D916" s="270"/>
    </row>
    <row r="917" spans="1:4" ht="14.25" customHeight="1">
      <c r="A917" s="274"/>
      <c r="B917" s="274"/>
      <c r="C917" s="277"/>
      <c r="D917" s="270"/>
    </row>
    <row r="918" spans="1:4" ht="14.25" customHeight="1">
      <c r="A918" s="274"/>
      <c r="B918" s="274"/>
      <c r="C918" s="277"/>
      <c r="D918" s="270"/>
    </row>
    <row r="919" spans="1:4" ht="14.25" customHeight="1">
      <c r="A919" s="274"/>
      <c r="B919" s="274"/>
      <c r="C919" s="277"/>
      <c r="D919" s="270"/>
    </row>
    <row r="920" spans="1:4" ht="14.25" customHeight="1">
      <c r="A920" s="274"/>
      <c r="B920" s="274"/>
      <c r="C920" s="277"/>
      <c r="D920" s="270"/>
    </row>
    <row r="921" spans="1:4" ht="14.25" customHeight="1">
      <c r="A921" s="274"/>
      <c r="B921" s="274"/>
      <c r="C921" s="277"/>
      <c r="D921" s="270"/>
    </row>
    <row r="922" spans="1:4" ht="14.25" customHeight="1">
      <c r="A922" s="274"/>
      <c r="B922" s="274"/>
      <c r="C922" s="277"/>
      <c r="D922" s="270"/>
    </row>
    <row r="923" spans="1:4" ht="14.25" customHeight="1">
      <c r="A923" s="274"/>
      <c r="B923" s="274"/>
      <c r="C923" s="277"/>
      <c r="D923" s="270"/>
    </row>
    <row r="924" spans="1:4" ht="14.25" customHeight="1">
      <c r="A924" s="274"/>
      <c r="B924" s="274"/>
      <c r="C924" s="277"/>
      <c r="D924" s="270"/>
    </row>
    <row r="925" spans="1:4" ht="14.25" customHeight="1">
      <c r="A925" s="274"/>
      <c r="B925" s="274"/>
      <c r="C925" s="277"/>
      <c r="D925" s="270"/>
    </row>
    <row r="926" spans="1:4" ht="14.25" customHeight="1">
      <c r="A926" s="274"/>
      <c r="B926" s="274"/>
      <c r="C926" s="277"/>
      <c r="D926" s="270"/>
    </row>
    <row r="927" spans="1:4" ht="14.25" customHeight="1">
      <c r="A927" s="274"/>
      <c r="B927" s="274"/>
      <c r="C927" s="277"/>
      <c r="D927" s="270"/>
    </row>
    <row r="928" spans="1:4" ht="14.25" customHeight="1">
      <c r="A928" s="274"/>
      <c r="B928" s="274"/>
      <c r="C928" s="277"/>
      <c r="D928" s="270"/>
    </row>
    <row r="929" spans="1:4" ht="14.25" customHeight="1">
      <c r="A929" s="274"/>
      <c r="B929" s="274"/>
      <c r="C929" s="277"/>
      <c r="D929" s="270"/>
    </row>
    <row r="930" spans="1:4" ht="14.25" customHeight="1">
      <c r="A930" s="274"/>
      <c r="B930" s="274"/>
      <c r="C930" s="277"/>
      <c r="D930" s="270"/>
    </row>
    <row r="931" spans="1:4" ht="14.25" customHeight="1">
      <c r="A931" s="274"/>
      <c r="B931" s="274"/>
      <c r="C931" s="277"/>
      <c r="D931" s="270"/>
    </row>
    <row r="932" spans="1:4" ht="14.25" customHeight="1">
      <c r="A932" s="274"/>
      <c r="B932" s="274"/>
      <c r="C932" s="277"/>
      <c r="D932" s="270"/>
    </row>
    <row r="933" spans="1:4" ht="14.25" customHeight="1">
      <c r="A933" s="274"/>
      <c r="B933" s="274"/>
      <c r="C933" s="277"/>
      <c r="D933" s="270"/>
    </row>
    <row r="934" spans="1:4" ht="14.25" customHeight="1">
      <c r="A934" s="274"/>
      <c r="B934" s="274"/>
      <c r="C934" s="277"/>
      <c r="D934" s="270"/>
    </row>
    <row r="935" spans="1:4" ht="14.25" customHeight="1">
      <c r="A935" s="274"/>
      <c r="B935" s="274"/>
      <c r="C935" s="277"/>
      <c r="D935" s="270"/>
    </row>
    <row r="936" spans="1:4" ht="14.25" customHeight="1">
      <c r="A936" s="274"/>
      <c r="B936" s="274"/>
      <c r="C936" s="277"/>
      <c r="D936" s="270"/>
    </row>
    <row r="937" spans="1:4" ht="14.25" customHeight="1">
      <c r="A937" s="274"/>
      <c r="B937" s="274"/>
      <c r="C937" s="277"/>
      <c r="D937" s="270"/>
    </row>
    <row r="938" spans="1:4" ht="14.25" customHeight="1">
      <c r="A938" s="274"/>
      <c r="B938" s="274"/>
      <c r="C938" s="277"/>
      <c r="D938" s="270"/>
    </row>
    <row r="939" spans="1:4" ht="14.25" customHeight="1">
      <c r="A939" s="274"/>
      <c r="B939" s="274"/>
      <c r="C939" s="277"/>
      <c r="D939" s="270"/>
    </row>
    <row r="940" spans="1:4" ht="14.25" customHeight="1">
      <c r="A940" s="274"/>
      <c r="B940" s="274"/>
      <c r="C940" s="277"/>
      <c r="D940" s="270"/>
    </row>
    <row r="941" spans="1:4" ht="14.25" customHeight="1">
      <c r="A941" s="274"/>
      <c r="B941" s="274"/>
      <c r="C941" s="277"/>
      <c r="D941" s="270"/>
    </row>
    <row r="942" spans="1:4" ht="14.25" customHeight="1">
      <c r="A942" s="274"/>
      <c r="B942" s="274"/>
      <c r="C942" s="277"/>
      <c r="D942" s="270"/>
    </row>
    <row r="943" spans="1:4" ht="14.25" customHeight="1">
      <c r="A943" s="274"/>
      <c r="B943" s="274"/>
      <c r="C943" s="277"/>
      <c r="D943" s="270"/>
    </row>
    <row r="944" spans="1:4" ht="14.25" customHeight="1">
      <c r="A944" s="274"/>
      <c r="B944" s="274"/>
      <c r="C944" s="277"/>
      <c r="D944" s="270"/>
    </row>
    <row r="945" spans="1:4" ht="14.25" customHeight="1">
      <c r="A945" s="274"/>
      <c r="B945" s="274"/>
      <c r="C945" s="277"/>
      <c r="D945" s="270"/>
    </row>
    <row r="946" spans="1:4" ht="14.25" customHeight="1">
      <c r="A946" s="274"/>
      <c r="B946" s="274"/>
      <c r="C946" s="277"/>
      <c r="D946" s="270"/>
    </row>
    <row r="947" spans="1:4" ht="14.25" customHeight="1">
      <c r="A947" s="274"/>
      <c r="B947" s="274"/>
      <c r="C947" s="277"/>
      <c r="D947" s="270"/>
    </row>
    <row r="948" spans="1:4" ht="14.25" customHeight="1">
      <c r="A948" s="274"/>
      <c r="B948" s="274"/>
      <c r="C948" s="277"/>
      <c r="D948" s="270"/>
    </row>
    <row r="949" spans="1:4" ht="14.25" customHeight="1">
      <c r="A949" s="274"/>
      <c r="B949" s="274"/>
      <c r="C949" s="277"/>
      <c r="D949" s="270"/>
    </row>
    <row r="950" spans="1:4" ht="14.25" customHeight="1">
      <c r="A950" s="274"/>
      <c r="B950" s="274"/>
      <c r="C950" s="277"/>
      <c r="D950" s="270"/>
    </row>
    <row r="951" spans="1:4" ht="14.25" customHeight="1">
      <c r="A951" s="274"/>
      <c r="B951" s="274"/>
      <c r="C951" s="277"/>
      <c r="D951" s="270"/>
    </row>
    <row r="952" spans="1:4" ht="14.25" customHeight="1">
      <c r="A952" s="274"/>
      <c r="B952" s="274"/>
      <c r="C952" s="277"/>
      <c r="D952" s="270"/>
    </row>
    <row r="953" spans="1:4" ht="14.25" customHeight="1">
      <c r="A953" s="274"/>
      <c r="B953" s="274"/>
      <c r="C953" s="277"/>
      <c r="D953" s="270"/>
    </row>
    <row r="954" spans="1:4" ht="14.25" customHeight="1">
      <c r="A954" s="274"/>
      <c r="B954" s="274"/>
      <c r="C954" s="277"/>
      <c r="D954" s="270"/>
    </row>
    <row r="955" spans="1:4" ht="14.25" customHeight="1">
      <c r="A955" s="274"/>
      <c r="B955" s="274"/>
      <c r="C955" s="277"/>
      <c r="D955" s="270"/>
    </row>
    <row r="956" spans="1:4" ht="14.25" customHeight="1">
      <c r="A956" s="274"/>
      <c r="B956" s="274"/>
      <c r="C956" s="277"/>
      <c r="D956" s="270"/>
    </row>
    <row r="957" spans="1:4" ht="14.25" customHeight="1">
      <c r="A957" s="274"/>
      <c r="B957" s="274"/>
      <c r="C957" s="277"/>
      <c r="D957" s="270"/>
    </row>
    <row r="958" spans="1:4" ht="14.25" customHeight="1">
      <c r="A958" s="274"/>
      <c r="B958" s="274"/>
      <c r="C958" s="277"/>
      <c r="D958" s="270"/>
    </row>
    <row r="959" spans="1:4" ht="14.25" customHeight="1">
      <c r="A959" s="274"/>
      <c r="B959" s="274"/>
      <c r="C959" s="277"/>
      <c r="D959" s="270"/>
    </row>
    <row r="960" spans="1:4" ht="14.25" customHeight="1">
      <c r="A960" s="274"/>
      <c r="B960" s="274"/>
      <c r="C960" s="277"/>
      <c r="D960" s="270"/>
    </row>
    <row r="961" spans="1:4" ht="14.25" customHeight="1">
      <c r="A961" s="274"/>
      <c r="B961" s="274"/>
      <c r="C961" s="277"/>
      <c r="D961" s="270"/>
    </row>
    <row r="962" spans="1:4" ht="14.25" customHeight="1">
      <c r="A962" s="274"/>
      <c r="B962" s="274"/>
      <c r="C962" s="277"/>
      <c r="D962" s="270"/>
    </row>
    <row r="963" spans="1:4" ht="14.25" customHeight="1">
      <c r="A963" s="274"/>
      <c r="B963" s="274"/>
      <c r="C963" s="277"/>
      <c r="D963" s="270"/>
    </row>
    <row r="964" spans="1:4" ht="14.25" customHeight="1">
      <c r="A964" s="274"/>
      <c r="B964" s="274"/>
      <c r="C964" s="277"/>
      <c r="D964" s="270"/>
    </row>
    <row r="965" spans="1:4" ht="14.25" customHeight="1">
      <c r="A965" s="274"/>
      <c r="B965" s="274"/>
      <c r="C965" s="277"/>
      <c r="D965" s="270"/>
    </row>
    <row r="966" spans="1:4" ht="14.25" customHeight="1">
      <c r="A966" s="274"/>
      <c r="B966" s="274"/>
      <c r="C966" s="277"/>
      <c r="D966" s="270"/>
    </row>
    <row r="967" spans="1:4" ht="14.25" customHeight="1">
      <c r="A967" s="274"/>
      <c r="B967" s="274"/>
      <c r="C967" s="277"/>
      <c r="D967" s="270"/>
    </row>
    <row r="968" spans="1:4" ht="14.25" customHeight="1">
      <c r="A968" s="274"/>
      <c r="B968" s="274"/>
      <c r="C968" s="277"/>
      <c r="D968" s="270"/>
    </row>
    <row r="969" spans="1:4" ht="14.25" customHeight="1">
      <c r="A969" s="274"/>
      <c r="B969" s="274"/>
      <c r="C969" s="277"/>
      <c r="D969" s="270"/>
    </row>
    <row r="970" spans="1:4" ht="14.25" customHeight="1">
      <c r="A970" s="274"/>
      <c r="B970" s="274"/>
      <c r="C970" s="277"/>
      <c r="D970" s="270"/>
    </row>
    <row r="971" spans="1:4" ht="14.25" customHeight="1">
      <c r="A971" s="274"/>
      <c r="B971" s="274"/>
      <c r="C971" s="277"/>
      <c r="D971" s="270"/>
    </row>
    <row r="972" spans="1:4" ht="14.25" customHeight="1">
      <c r="A972" s="274"/>
      <c r="B972" s="274"/>
      <c r="C972" s="277"/>
      <c r="D972" s="270"/>
    </row>
    <row r="973" spans="1:4" ht="14.25" customHeight="1">
      <c r="A973" s="274"/>
      <c r="B973" s="274"/>
      <c r="C973" s="277"/>
      <c r="D973" s="270"/>
    </row>
    <row r="974" spans="1:4" ht="14.25" customHeight="1">
      <c r="A974" s="274"/>
      <c r="B974" s="274"/>
      <c r="C974" s="277"/>
      <c r="D974" s="270"/>
    </row>
    <row r="975" spans="1:4" ht="14.25" customHeight="1">
      <c r="A975" s="274"/>
      <c r="B975" s="274"/>
      <c r="C975" s="277"/>
      <c r="D975" s="270"/>
    </row>
    <row r="976" spans="1:4" ht="14.25" customHeight="1">
      <c r="A976" s="274"/>
      <c r="B976" s="274"/>
      <c r="C976" s="277"/>
      <c r="D976" s="270"/>
    </row>
    <row r="977" spans="1:4" ht="14.25" customHeight="1">
      <c r="A977" s="274"/>
      <c r="B977" s="274"/>
      <c r="C977" s="277"/>
      <c r="D977" s="270"/>
    </row>
    <row r="978" spans="1:4" ht="14.25" customHeight="1">
      <c r="A978" s="274"/>
      <c r="B978" s="274"/>
      <c r="C978" s="277"/>
      <c r="D978" s="270"/>
    </row>
    <row r="979" spans="1:4" ht="14.25" customHeight="1">
      <c r="A979" s="274"/>
      <c r="B979" s="274"/>
      <c r="C979" s="277"/>
      <c r="D979" s="270"/>
    </row>
    <row r="980" spans="1:4" ht="14.25" customHeight="1">
      <c r="A980" s="274"/>
      <c r="B980" s="274"/>
      <c r="C980" s="277"/>
      <c r="D980" s="270"/>
    </row>
    <row r="981" spans="1:4" ht="14.25" customHeight="1">
      <c r="A981" s="274"/>
      <c r="B981" s="274"/>
      <c r="C981" s="277"/>
      <c r="D981" s="270"/>
    </row>
    <row r="982" spans="1:4" ht="14.25" customHeight="1">
      <c r="A982" s="274"/>
      <c r="B982" s="274"/>
      <c r="C982" s="277"/>
      <c r="D982" s="270"/>
    </row>
    <row r="983" spans="1:4" ht="14.25" customHeight="1">
      <c r="A983" s="274"/>
      <c r="B983" s="274"/>
      <c r="C983" s="277"/>
      <c r="D983" s="270"/>
    </row>
    <row r="984" spans="1:4" ht="14.25" customHeight="1">
      <c r="A984" s="274"/>
      <c r="B984" s="274"/>
      <c r="C984" s="277"/>
      <c r="D984" s="270"/>
    </row>
    <row r="985" spans="1:4" ht="14.25" customHeight="1">
      <c r="A985" s="274"/>
      <c r="B985" s="274"/>
      <c r="C985" s="277"/>
      <c r="D985" s="270"/>
    </row>
    <row r="986" spans="1:4" ht="14.25" customHeight="1">
      <c r="A986" s="274"/>
      <c r="B986" s="274"/>
      <c r="C986" s="277"/>
      <c r="D986" s="270"/>
    </row>
    <row r="987" spans="1:4" ht="14.25" customHeight="1">
      <c r="A987" s="274"/>
      <c r="B987" s="274"/>
      <c r="C987" s="277"/>
      <c r="D987" s="270"/>
    </row>
    <row r="988" spans="1:4" ht="14.25" customHeight="1">
      <c r="A988" s="274"/>
      <c r="B988" s="274"/>
      <c r="C988" s="277"/>
      <c r="D988" s="270"/>
    </row>
    <row r="989" spans="1:4" ht="14.25" customHeight="1">
      <c r="A989" s="274"/>
      <c r="B989" s="274"/>
      <c r="C989" s="277"/>
      <c r="D989" s="270"/>
    </row>
    <row r="990" spans="1:4" ht="14.25" customHeight="1">
      <c r="A990" s="274"/>
      <c r="B990" s="274"/>
      <c r="C990" s="277"/>
      <c r="D990" s="270"/>
    </row>
    <row r="991" spans="1:4" ht="14.25" customHeight="1">
      <c r="A991" s="274"/>
      <c r="B991" s="274"/>
      <c r="C991" s="277"/>
      <c r="D991" s="270"/>
    </row>
    <row r="992" spans="1:4" ht="14.25" customHeight="1">
      <c r="A992" s="274"/>
      <c r="B992" s="274"/>
      <c r="C992" s="277"/>
      <c r="D992" s="270"/>
    </row>
    <row r="993" spans="1:4" ht="14.25" customHeight="1">
      <c r="A993" s="274"/>
      <c r="B993" s="274"/>
      <c r="C993" s="277"/>
      <c r="D993" s="270"/>
    </row>
    <row r="994" spans="1:4" ht="14.25" customHeight="1">
      <c r="A994" s="274"/>
      <c r="B994" s="274"/>
      <c r="C994" s="277"/>
      <c r="D994" s="270"/>
    </row>
    <row r="995" spans="1:4" ht="14.25" customHeight="1">
      <c r="A995" s="274"/>
      <c r="B995" s="274"/>
      <c r="C995" s="277"/>
      <c r="D995" s="270"/>
    </row>
    <row r="996" spans="1:4" ht="14.25" customHeight="1">
      <c r="A996" s="274"/>
      <c r="B996" s="274"/>
      <c r="C996" s="277"/>
      <c r="D996" s="270"/>
    </row>
    <row r="997" spans="1:4" ht="14.25" customHeight="1">
      <c r="A997" s="274"/>
      <c r="B997" s="274"/>
      <c r="C997" s="277"/>
      <c r="D997" s="270"/>
    </row>
    <row r="998" spans="1:4" ht="14.25" customHeight="1">
      <c r="A998" s="274"/>
      <c r="B998" s="274"/>
      <c r="C998" s="277"/>
      <c r="D998" s="270"/>
    </row>
    <row r="999" spans="1:4" ht="14.25" customHeight="1">
      <c r="A999" s="274"/>
      <c r="B999" s="274"/>
      <c r="C999" s="277"/>
      <c r="D999" s="270"/>
    </row>
    <row r="1000" spans="1:4" ht="14.25" customHeight="1">
      <c r="A1000" s="274"/>
      <c r="B1000" s="274"/>
      <c r="C1000" s="277"/>
      <c r="D1000" s="270"/>
    </row>
    <row r="1001" spans="1:4" ht="14.25" customHeight="1">
      <c r="A1001" s="274"/>
      <c r="B1001" s="274"/>
      <c r="C1001" s="277"/>
      <c r="D1001" s="270"/>
    </row>
    <row r="1002" spans="1:4" ht="14.25" customHeight="1">
      <c r="A1002" s="274"/>
      <c r="B1002" s="274"/>
      <c r="C1002" s="277"/>
      <c r="D1002" s="270"/>
    </row>
    <row r="1003" spans="1:4" ht="14.25" customHeight="1">
      <c r="A1003" s="274"/>
      <c r="B1003" s="274"/>
      <c r="C1003" s="277"/>
      <c r="D1003" s="270"/>
    </row>
    <row r="1004" spans="1:4" ht="14.25" customHeight="1">
      <c r="A1004" s="274"/>
      <c r="B1004" s="274"/>
      <c r="C1004" s="277"/>
      <c r="D1004" s="270"/>
    </row>
    <row r="1005" spans="1:4" ht="14.25" customHeight="1">
      <c r="A1005" s="274"/>
      <c r="B1005" s="274"/>
      <c r="C1005" s="277"/>
      <c r="D1005" s="270"/>
    </row>
    <row r="1006" spans="1:4" ht="14.25" customHeight="1">
      <c r="A1006" s="274"/>
      <c r="B1006" s="274"/>
      <c r="C1006" s="277"/>
      <c r="D1006" s="270"/>
    </row>
    <row r="1007" spans="1:4" ht="14.25" customHeight="1">
      <c r="A1007" s="274"/>
      <c r="B1007" s="274"/>
      <c r="C1007" s="277"/>
      <c r="D1007" s="270"/>
    </row>
    <row r="1008" spans="1:4" ht="14.25" customHeight="1">
      <c r="A1008" s="274"/>
      <c r="B1008" s="274"/>
      <c r="C1008" s="277"/>
      <c r="D1008" s="270"/>
    </row>
    <row r="1009" spans="1:4" ht="14.25" customHeight="1">
      <c r="A1009" s="274"/>
      <c r="B1009" s="274"/>
      <c r="C1009" s="277"/>
      <c r="D1009" s="270"/>
    </row>
    <row r="1010" spans="1:4" ht="14.25" customHeight="1">
      <c r="A1010" s="274"/>
      <c r="B1010" s="274"/>
      <c r="C1010" s="277"/>
      <c r="D1010" s="270"/>
    </row>
    <row r="1011" spans="1:4" ht="14.25" customHeight="1">
      <c r="A1011" s="274"/>
      <c r="B1011" s="274"/>
      <c r="C1011" s="277"/>
      <c r="D1011" s="270"/>
    </row>
    <row r="1012" spans="1:4" ht="14.25" customHeight="1">
      <c r="A1012" s="274"/>
      <c r="B1012" s="274"/>
      <c r="C1012" s="277"/>
      <c r="D1012" s="270"/>
    </row>
    <row r="1013" spans="1:4" ht="14.25" customHeight="1">
      <c r="A1013" s="274"/>
      <c r="B1013" s="274"/>
      <c r="C1013" s="277"/>
      <c r="D1013" s="270"/>
    </row>
    <row r="1014" spans="1:4" ht="14.25" customHeight="1">
      <c r="A1014" s="274"/>
      <c r="B1014" s="274"/>
      <c r="C1014" s="277"/>
      <c r="D1014" s="270"/>
    </row>
    <row r="1015" spans="1:4" ht="14.25" customHeight="1">
      <c r="A1015" s="274"/>
      <c r="B1015" s="274"/>
      <c r="C1015" s="277"/>
      <c r="D1015" s="270"/>
    </row>
    <row r="1016" spans="1:4" ht="14.25" customHeight="1">
      <c r="A1016" s="274"/>
      <c r="B1016" s="274"/>
      <c r="C1016" s="277"/>
      <c r="D1016" s="270"/>
    </row>
    <row r="1017" spans="1:4" ht="14.25" customHeight="1">
      <c r="A1017" s="274"/>
      <c r="B1017" s="274"/>
      <c r="C1017" s="277"/>
      <c r="D1017" s="270"/>
    </row>
    <row r="1018" spans="1:4" ht="14.25" customHeight="1">
      <c r="A1018" s="274"/>
      <c r="B1018" s="274"/>
      <c r="C1018" s="277"/>
      <c r="D1018" s="270"/>
    </row>
    <row r="1019" spans="1:4" ht="14.25" customHeight="1">
      <c r="A1019" s="274"/>
      <c r="B1019" s="274"/>
      <c r="C1019" s="277"/>
      <c r="D1019" s="270"/>
    </row>
    <row r="1020" spans="1:4" ht="14.25" customHeight="1">
      <c r="A1020" s="274"/>
      <c r="B1020" s="274"/>
      <c r="C1020" s="277"/>
      <c r="D1020" s="270"/>
    </row>
    <row r="1021" spans="1:4" ht="14.25" customHeight="1">
      <c r="A1021" s="274"/>
      <c r="B1021" s="274"/>
      <c r="C1021" s="277"/>
      <c r="D1021" s="270"/>
    </row>
    <row r="1022" spans="1:4" ht="14.25" customHeight="1">
      <c r="A1022" s="274"/>
      <c r="B1022" s="274"/>
      <c r="C1022" s="277"/>
      <c r="D1022" s="270"/>
    </row>
    <row r="1023" spans="1:4" ht="14.25" customHeight="1">
      <c r="A1023" s="274"/>
      <c r="B1023" s="274"/>
      <c r="C1023" s="277"/>
      <c r="D1023" s="270"/>
    </row>
    <row r="1024" spans="1:4" ht="14.25" customHeight="1">
      <c r="A1024" s="274"/>
      <c r="B1024" s="274"/>
      <c r="C1024" s="277"/>
      <c r="D1024" s="270"/>
    </row>
    <row r="1025" spans="1:4" ht="14.25" customHeight="1">
      <c r="A1025" s="274"/>
      <c r="B1025" s="274"/>
      <c r="C1025" s="277"/>
      <c r="D1025" s="270"/>
    </row>
    <row r="1026" spans="1:4" ht="14.25" customHeight="1">
      <c r="A1026" s="274"/>
      <c r="B1026" s="274"/>
      <c r="C1026" s="277"/>
      <c r="D1026" s="270"/>
    </row>
    <row r="1027" spans="1:4" ht="14.25" customHeight="1">
      <c r="A1027" s="274"/>
      <c r="B1027" s="274"/>
      <c r="C1027" s="277"/>
      <c r="D1027" s="270"/>
    </row>
    <row r="1028" spans="1:4" ht="14.25" customHeight="1">
      <c r="A1028" s="274"/>
      <c r="B1028" s="274"/>
      <c r="C1028" s="277"/>
      <c r="D1028" s="270"/>
    </row>
    <row r="1029" spans="1:4" ht="14.25" customHeight="1">
      <c r="A1029" s="274"/>
      <c r="B1029" s="274"/>
      <c r="C1029" s="277"/>
      <c r="D1029" s="270"/>
    </row>
    <row r="1030" spans="1:4" ht="14.25" customHeight="1">
      <c r="A1030" s="274"/>
      <c r="B1030" s="274"/>
      <c r="C1030" s="277"/>
      <c r="D1030" s="270"/>
    </row>
    <row r="1031" spans="1:4" ht="14.25" customHeight="1">
      <c r="A1031" s="274"/>
      <c r="B1031" s="274"/>
      <c r="C1031" s="277"/>
      <c r="D1031" s="270"/>
    </row>
    <row r="1032" spans="1:4" ht="14.25" customHeight="1">
      <c r="A1032" s="274"/>
      <c r="B1032" s="274"/>
      <c r="C1032" s="277"/>
      <c r="D1032" s="270"/>
    </row>
    <row r="1033" spans="1:4" ht="14.25" customHeight="1">
      <c r="A1033" s="274"/>
      <c r="B1033" s="274"/>
      <c r="C1033" s="277"/>
      <c r="D1033" s="270"/>
    </row>
    <row r="1034" spans="1:4" ht="14.25" customHeight="1">
      <c r="A1034" s="274"/>
      <c r="B1034" s="274"/>
      <c r="C1034" s="277"/>
      <c r="D1034" s="270"/>
    </row>
    <row r="1035" spans="1:4" ht="14.25" customHeight="1">
      <c r="A1035" s="274"/>
      <c r="B1035" s="274"/>
      <c r="C1035" s="277"/>
      <c r="D1035" s="270"/>
    </row>
    <row r="1036" spans="1:4" ht="14.25" customHeight="1">
      <c r="A1036" s="274"/>
      <c r="B1036" s="274"/>
      <c r="C1036" s="277"/>
      <c r="D1036" s="270"/>
    </row>
    <row r="1037" spans="1:4" ht="14.25" customHeight="1">
      <c r="A1037" s="274"/>
      <c r="B1037" s="274"/>
      <c r="C1037" s="277"/>
      <c r="D1037" s="270"/>
    </row>
    <row r="1038" spans="1:4" ht="14.25" customHeight="1">
      <c r="A1038" s="274"/>
      <c r="B1038" s="274"/>
      <c r="C1038" s="277"/>
      <c r="D1038" s="270"/>
    </row>
    <row r="1039" spans="1:4" ht="14.25" customHeight="1">
      <c r="A1039" s="274"/>
      <c r="B1039" s="274"/>
      <c r="C1039" s="277"/>
      <c r="D1039" s="270"/>
    </row>
    <row r="1040" spans="1:4" ht="14.25" customHeight="1">
      <c r="A1040" s="274"/>
      <c r="B1040" s="274"/>
      <c r="C1040" s="277"/>
      <c r="D1040" s="270"/>
    </row>
    <row r="1041" spans="1:4" ht="14.25" customHeight="1">
      <c r="A1041" s="274"/>
      <c r="B1041" s="274"/>
      <c r="C1041" s="277"/>
      <c r="D1041" s="270"/>
    </row>
    <row r="1042" spans="1:4" ht="14.25" customHeight="1">
      <c r="A1042" s="274"/>
      <c r="B1042" s="274"/>
      <c r="C1042" s="277"/>
      <c r="D1042" s="270"/>
    </row>
    <row r="1043" spans="1:4" ht="14.25" customHeight="1">
      <c r="A1043" s="274"/>
      <c r="B1043" s="274"/>
      <c r="C1043" s="277"/>
      <c r="D1043" s="270"/>
    </row>
    <row r="1044" spans="1:4" ht="14.25" customHeight="1">
      <c r="A1044" s="274"/>
      <c r="B1044" s="274"/>
      <c r="C1044" s="277"/>
      <c r="D1044" s="270"/>
    </row>
    <row r="1045" spans="1:4" ht="14.25" customHeight="1">
      <c r="A1045" s="274"/>
      <c r="B1045" s="274"/>
      <c r="C1045" s="277"/>
      <c r="D1045" s="270"/>
    </row>
    <row r="1046" spans="1:4" ht="14.25" customHeight="1">
      <c r="A1046" s="274"/>
      <c r="B1046" s="274"/>
      <c r="C1046" s="277"/>
      <c r="D1046" s="270"/>
    </row>
    <row r="1047" spans="1:4" ht="14.25" customHeight="1">
      <c r="A1047" s="274"/>
      <c r="B1047" s="274"/>
      <c r="C1047" s="277"/>
      <c r="D1047" s="270"/>
    </row>
    <row r="1048" spans="1:4" ht="14.25" customHeight="1">
      <c r="A1048" s="274"/>
      <c r="B1048" s="274"/>
      <c r="C1048" s="277"/>
      <c r="D1048" s="270"/>
    </row>
    <row r="1049" spans="1:4" ht="14.25" customHeight="1">
      <c r="A1049" s="274"/>
      <c r="B1049" s="274"/>
      <c r="C1049" s="277"/>
      <c r="D1049" s="270"/>
    </row>
    <row r="1050" spans="1:4" ht="14.25" customHeight="1">
      <c r="A1050" s="274"/>
      <c r="B1050" s="274"/>
      <c r="C1050" s="277"/>
      <c r="D1050" s="270"/>
    </row>
    <row r="1051" spans="1:4" ht="14.25" customHeight="1">
      <c r="A1051" s="274"/>
      <c r="B1051" s="274"/>
      <c r="C1051" s="277"/>
      <c r="D1051" s="270"/>
    </row>
    <row r="1052" spans="1:4" ht="14.25" customHeight="1">
      <c r="A1052" s="274"/>
      <c r="B1052" s="274"/>
      <c r="C1052" s="277"/>
      <c r="D1052" s="270"/>
    </row>
    <row r="1053" spans="1:4" ht="14.25" customHeight="1">
      <c r="A1053" s="274"/>
      <c r="B1053" s="274"/>
      <c r="C1053" s="277"/>
      <c r="D1053" s="270"/>
    </row>
    <row r="1054" spans="1:4" ht="14.25" customHeight="1">
      <c r="A1054" s="274"/>
      <c r="B1054" s="274"/>
      <c r="C1054" s="277"/>
      <c r="D1054" s="270"/>
    </row>
    <row r="1055" spans="1:4" ht="14.25" customHeight="1">
      <c r="A1055" s="274"/>
      <c r="B1055" s="274"/>
      <c r="C1055" s="277"/>
      <c r="D1055" s="270"/>
    </row>
    <row r="1056" spans="1:4" ht="14.25" customHeight="1">
      <c r="A1056" s="274"/>
      <c r="B1056" s="274"/>
      <c r="C1056" s="277"/>
      <c r="D1056" s="270"/>
    </row>
    <row r="1057" spans="1:4" ht="14.25" customHeight="1">
      <c r="A1057" s="274"/>
      <c r="B1057" s="274"/>
      <c r="C1057" s="277"/>
      <c r="D1057" s="270"/>
    </row>
    <row r="1058" spans="1:4" ht="14.25" customHeight="1">
      <c r="A1058" s="274"/>
      <c r="B1058" s="274"/>
      <c r="C1058" s="277"/>
      <c r="D1058" s="270"/>
    </row>
    <row r="1059" spans="1:4" ht="14.25" customHeight="1">
      <c r="A1059" s="274"/>
      <c r="B1059" s="274"/>
      <c r="C1059" s="277"/>
      <c r="D1059" s="270"/>
    </row>
    <row r="1060" spans="1:4" ht="14.25" customHeight="1">
      <c r="A1060" s="274"/>
      <c r="B1060" s="274"/>
      <c r="C1060" s="277"/>
      <c r="D1060" s="270"/>
    </row>
    <row r="1061" spans="1:4" ht="14.25" customHeight="1">
      <c r="A1061" s="274"/>
      <c r="B1061" s="274"/>
      <c r="C1061" s="277"/>
      <c r="D1061" s="270"/>
    </row>
    <row r="1062" spans="1:4" ht="14.25" customHeight="1">
      <c r="A1062" s="274"/>
      <c r="B1062" s="274"/>
      <c r="C1062" s="277"/>
      <c r="D1062" s="270"/>
    </row>
    <row r="1063" spans="1:4" ht="14.25" customHeight="1">
      <c r="A1063" s="274"/>
      <c r="B1063" s="274"/>
      <c r="C1063" s="277"/>
      <c r="D1063" s="270"/>
    </row>
    <row r="1064" spans="1:4" ht="14.25" customHeight="1">
      <c r="A1064" s="274"/>
      <c r="B1064" s="274"/>
      <c r="C1064" s="277"/>
      <c r="D1064" s="270"/>
    </row>
    <row r="1065" spans="1:4" ht="14.25" customHeight="1">
      <c r="A1065" s="274"/>
      <c r="B1065" s="274"/>
      <c r="C1065" s="277"/>
      <c r="D1065" s="270"/>
    </row>
    <row r="1066" spans="1:4" ht="14.25" customHeight="1">
      <c r="A1066" s="274"/>
      <c r="B1066" s="274"/>
      <c r="C1066" s="277"/>
      <c r="D1066" s="270"/>
    </row>
    <row r="1067" spans="1:4" ht="14.25" customHeight="1">
      <c r="A1067" s="274"/>
      <c r="B1067" s="274"/>
      <c r="C1067" s="277"/>
      <c r="D1067" s="270"/>
    </row>
    <row r="1068" spans="1:4" ht="14.25" customHeight="1">
      <c r="A1068" s="274"/>
      <c r="B1068" s="274"/>
      <c r="C1068" s="277"/>
      <c r="D1068" s="270"/>
    </row>
    <row r="1069" spans="1:4" ht="14.25" customHeight="1">
      <c r="A1069" s="274"/>
      <c r="B1069" s="274"/>
      <c r="C1069" s="277"/>
      <c r="D1069" s="270"/>
    </row>
    <row r="1070" spans="1:4" ht="14.25" customHeight="1">
      <c r="A1070" s="274"/>
      <c r="B1070" s="274"/>
      <c r="C1070" s="277"/>
      <c r="D1070" s="270"/>
    </row>
    <row r="1071" spans="1:4" ht="14.25" customHeight="1">
      <c r="A1071" s="274"/>
      <c r="B1071" s="274"/>
      <c r="C1071" s="277"/>
      <c r="D1071" s="270"/>
    </row>
    <row r="1072" spans="1:4" ht="14.25" customHeight="1">
      <c r="A1072" s="274"/>
      <c r="B1072" s="274"/>
      <c r="C1072" s="277"/>
      <c r="D1072" s="270"/>
    </row>
    <row r="1073" spans="1:4" ht="14.25" customHeight="1">
      <c r="A1073" s="274"/>
      <c r="B1073" s="274"/>
      <c r="C1073" s="277"/>
      <c r="D1073" s="270"/>
    </row>
    <row r="1074" spans="1:4" ht="14.25" customHeight="1">
      <c r="A1074" s="274"/>
      <c r="B1074" s="274"/>
      <c r="C1074" s="277"/>
      <c r="D1074" s="270"/>
    </row>
    <row r="1075" spans="1:4" ht="14.25" customHeight="1">
      <c r="A1075" s="274"/>
      <c r="B1075" s="274"/>
      <c r="C1075" s="277"/>
      <c r="D1075" s="270"/>
    </row>
    <row r="1076" spans="1:4" ht="14.25" customHeight="1">
      <c r="A1076" s="274"/>
      <c r="B1076" s="274"/>
      <c r="C1076" s="277"/>
      <c r="D1076" s="270"/>
    </row>
    <row r="1077" spans="1:4" ht="14.25" customHeight="1">
      <c r="A1077" s="274"/>
      <c r="B1077" s="274"/>
      <c r="C1077" s="277"/>
      <c r="D1077" s="270"/>
    </row>
    <row r="1078" spans="1:4" ht="14.25" customHeight="1">
      <c r="A1078" s="274"/>
      <c r="B1078" s="274"/>
      <c r="C1078" s="277"/>
      <c r="D1078" s="270"/>
    </row>
    <row r="1079" spans="1:4" ht="14.25" customHeight="1">
      <c r="A1079" s="274"/>
      <c r="B1079" s="274"/>
      <c r="C1079" s="277"/>
      <c r="D1079" s="270"/>
    </row>
    <row r="1080" spans="1:4" ht="14.25" customHeight="1">
      <c r="A1080" s="274"/>
      <c r="B1080" s="274"/>
      <c r="C1080" s="277"/>
      <c r="D1080" s="270"/>
    </row>
    <row r="1081" spans="1:4" ht="14.25" customHeight="1">
      <c r="A1081" s="274"/>
      <c r="B1081" s="274"/>
      <c r="C1081" s="277"/>
      <c r="D1081" s="270"/>
    </row>
    <row r="1082" spans="1:4" ht="14.25" customHeight="1">
      <c r="A1082" s="274"/>
      <c r="B1082" s="274"/>
      <c r="C1082" s="277"/>
      <c r="D1082" s="270"/>
    </row>
    <row r="1083" spans="1:4" ht="14.25" customHeight="1">
      <c r="A1083" s="274"/>
      <c r="B1083" s="274"/>
      <c r="C1083" s="277"/>
      <c r="D1083" s="270"/>
    </row>
    <row r="1084" spans="1:4" ht="14.25" customHeight="1">
      <c r="A1084" s="274"/>
      <c r="B1084" s="274"/>
      <c r="C1084" s="277"/>
      <c r="D1084" s="270"/>
    </row>
    <row r="1085" spans="1:4" ht="14.25" customHeight="1">
      <c r="A1085" s="274"/>
      <c r="B1085" s="274"/>
      <c r="C1085" s="277"/>
      <c r="D1085" s="270"/>
    </row>
    <row r="1086" spans="1:4" ht="14.25" customHeight="1">
      <c r="A1086" s="274"/>
      <c r="B1086" s="274"/>
      <c r="C1086" s="277"/>
      <c r="D1086" s="270"/>
    </row>
    <row r="1087" spans="1:4" ht="14.25" customHeight="1">
      <c r="A1087" s="274"/>
      <c r="B1087" s="274"/>
      <c r="C1087" s="277"/>
      <c r="D1087" s="270"/>
    </row>
    <row r="1088" spans="1:4" ht="14.25" customHeight="1">
      <c r="A1088" s="274"/>
      <c r="B1088" s="274"/>
      <c r="C1088" s="277"/>
      <c r="D1088" s="270"/>
    </row>
    <row r="1089" spans="1:4" ht="14.25" customHeight="1">
      <c r="A1089" s="274"/>
      <c r="B1089" s="274"/>
      <c r="C1089" s="277"/>
      <c r="D1089" s="270"/>
    </row>
    <row r="1090" spans="1:4" ht="14.25" customHeight="1">
      <c r="A1090" s="274"/>
      <c r="B1090" s="274"/>
      <c r="C1090" s="277"/>
      <c r="D1090" s="270"/>
    </row>
    <row r="1091" spans="1:4" ht="14.25" customHeight="1">
      <c r="A1091" s="274"/>
      <c r="B1091" s="274"/>
      <c r="C1091" s="277"/>
      <c r="D1091" s="270"/>
    </row>
    <row r="1092" spans="1:4" ht="14.25" customHeight="1">
      <c r="A1092" s="274"/>
      <c r="B1092" s="274"/>
      <c r="C1092" s="277"/>
      <c r="D1092" s="270"/>
    </row>
    <row r="1093" spans="1:4" ht="14.25" customHeight="1">
      <c r="A1093" s="274"/>
      <c r="B1093" s="274"/>
      <c r="C1093" s="277"/>
      <c r="D1093" s="270"/>
    </row>
    <row r="1094" spans="1:4" ht="14.25" customHeight="1">
      <c r="A1094" s="274"/>
      <c r="B1094" s="274"/>
      <c r="C1094" s="277"/>
      <c r="D1094" s="270"/>
    </row>
    <row r="1095" spans="1:4" ht="14.25" customHeight="1">
      <c r="A1095" s="274"/>
      <c r="B1095" s="274"/>
      <c r="C1095" s="277"/>
      <c r="D1095" s="270"/>
    </row>
    <row r="1096" spans="1:4" ht="14.25" customHeight="1">
      <c r="A1096" s="274"/>
      <c r="B1096" s="274"/>
      <c r="C1096" s="277"/>
      <c r="D1096" s="270"/>
    </row>
    <row r="1097" spans="1:4" ht="14.25" customHeight="1">
      <c r="A1097" s="274"/>
      <c r="B1097" s="274"/>
      <c r="C1097" s="277"/>
      <c r="D1097" s="270"/>
    </row>
    <row r="1098" spans="1:4" ht="14.25" customHeight="1">
      <c r="A1098" s="274"/>
      <c r="B1098" s="274"/>
      <c r="C1098" s="277"/>
      <c r="D1098" s="270"/>
    </row>
    <row r="1099" spans="1:4" ht="14.25" customHeight="1">
      <c r="A1099" s="274"/>
      <c r="B1099" s="274"/>
      <c r="C1099" s="277"/>
      <c r="D1099" s="270"/>
    </row>
    <row r="1100" spans="1:4" ht="14.25" customHeight="1">
      <c r="A1100" s="274"/>
      <c r="B1100" s="274"/>
      <c r="C1100" s="277"/>
      <c r="D1100" s="270"/>
    </row>
    <row r="1101" spans="1:4" ht="14.25" customHeight="1">
      <c r="A1101" s="274"/>
      <c r="B1101" s="274"/>
      <c r="C1101" s="277"/>
      <c r="D1101" s="270"/>
    </row>
    <row r="1102" spans="1:4" ht="14.25" customHeight="1">
      <c r="A1102" s="274"/>
      <c r="B1102" s="274"/>
      <c r="C1102" s="277"/>
      <c r="D1102" s="270"/>
    </row>
    <row r="1103" spans="1:4" ht="14.25" customHeight="1">
      <c r="A1103" s="274"/>
      <c r="B1103" s="274"/>
      <c r="C1103" s="277"/>
      <c r="D1103" s="270"/>
    </row>
    <row r="1104" spans="1:4" ht="14.25" customHeight="1">
      <c r="A1104" s="274"/>
      <c r="B1104" s="274"/>
      <c r="C1104" s="277"/>
      <c r="D1104" s="270"/>
    </row>
    <row r="1105" spans="1:4" ht="14.25" customHeight="1">
      <c r="A1105" s="274"/>
      <c r="B1105" s="274"/>
      <c r="C1105" s="277"/>
      <c r="D1105" s="270"/>
    </row>
    <row r="1106" spans="1:4" ht="14.25" customHeight="1">
      <c r="A1106" s="274"/>
      <c r="B1106" s="274"/>
      <c r="C1106" s="277"/>
      <c r="D1106" s="270"/>
    </row>
    <row r="1107" spans="1:4" ht="14.25" customHeight="1">
      <c r="A1107" s="274"/>
      <c r="B1107" s="274"/>
      <c r="C1107" s="277"/>
      <c r="D1107" s="270"/>
    </row>
    <row r="1108" spans="1:4" ht="14.25" customHeight="1">
      <c r="A1108" s="274"/>
      <c r="B1108" s="274"/>
      <c r="C1108" s="277"/>
      <c r="D1108" s="270"/>
    </row>
    <row r="1109" spans="1:4" ht="14.25" customHeight="1">
      <c r="A1109" s="274"/>
      <c r="B1109" s="274"/>
      <c r="C1109" s="277"/>
      <c r="D1109" s="270"/>
    </row>
    <row r="1110" spans="1:4" ht="14.25" customHeight="1">
      <c r="A1110" s="274"/>
      <c r="B1110" s="274"/>
      <c r="C1110" s="277"/>
      <c r="D1110" s="270"/>
    </row>
    <row r="1111" spans="1:4" ht="14.25" customHeight="1">
      <c r="A1111" s="274"/>
      <c r="B1111" s="274"/>
      <c r="C1111" s="277"/>
      <c r="D1111" s="270"/>
    </row>
    <row r="1112" spans="1:4" ht="14.25" customHeight="1">
      <c r="A1112" s="274"/>
      <c r="B1112" s="274"/>
      <c r="C1112" s="277"/>
      <c r="D1112" s="270"/>
    </row>
    <row r="1113" spans="1:4" ht="14.25" customHeight="1">
      <c r="A1113" s="274"/>
      <c r="B1113" s="274"/>
      <c r="C1113" s="277"/>
      <c r="D1113" s="270"/>
    </row>
    <row r="1114" spans="1:4" ht="14.25" customHeight="1">
      <c r="A1114" s="274"/>
      <c r="B1114" s="274"/>
      <c r="C1114" s="277"/>
      <c r="D1114" s="270"/>
    </row>
    <row r="1115" spans="1:4" ht="14.25" customHeight="1">
      <c r="A1115" s="274"/>
      <c r="B1115" s="274"/>
      <c r="C1115" s="277"/>
      <c r="D1115" s="270"/>
    </row>
    <row r="1116" spans="1:4" ht="14.25" customHeight="1">
      <c r="A1116" s="274"/>
      <c r="B1116" s="274"/>
      <c r="C1116" s="277"/>
      <c r="D1116" s="270"/>
    </row>
    <row r="1117" spans="1:4" ht="14.25" customHeight="1">
      <c r="A1117" s="274"/>
      <c r="B1117" s="274"/>
      <c r="C1117" s="277"/>
      <c r="D1117" s="270"/>
    </row>
    <row r="1118" spans="1:4" ht="14.25" customHeight="1">
      <c r="A1118" s="274"/>
      <c r="B1118" s="274"/>
      <c r="C1118" s="277"/>
      <c r="D1118" s="270"/>
    </row>
    <row r="1119" spans="1:4" ht="14.25" customHeight="1">
      <c r="A1119" s="274"/>
      <c r="B1119" s="274"/>
      <c r="C1119" s="277"/>
      <c r="D1119" s="270"/>
    </row>
    <row r="1120" spans="1:4" ht="14.25" customHeight="1">
      <c r="A1120" s="274"/>
      <c r="B1120" s="274"/>
      <c r="C1120" s="277"/>
      <c r="D1120" s="270"/>
    </row>
    <row r="1121" spans="1:4" ht="14.25" customHeight="1">
      <c r="A1121" s="274"/>
      <c r="B1121" s="274"/>
      <c r="C1121" s="277"/>
      <c r="D1121" s="270"/>
    </row>
    <row r="1122" spans="1:4" ht="14.25" customHeight="1">
      <c r="A1122" s="274"/>
      <c r="B1122" s="274"/>
      <c r="C1122" s="277"/>
      <c r="D1122" s="270"/>
    </row>
    <row r="1123" spans="1:4" ht="14.25" customHeight="1">
      <c r="A1123" s="274"/>
      <c r="B1123" s="274"/>
      <c r="C1123" s="277"/>
      <c r="D1123" s="270"/>
    </row>
    <row r="1124" spans="1:4" ht="14.25" customHeight="1">
      <c r="A1124" s="274"/>
      <c r="B1124" s="274"/>
      <c r="C1124" s="277"/>
      <c r="D1124" s="270"/>
    </row>
    <row r="1125" spans="1:4" ht="14.25" customHeight="1">
      <c r="A1125" s="274"/>
      <c r="B1125" s="274"/>
      <c r="C1125" s="277"/>
      <c r="D1125" s="270"/>
    </row>
    <row r="1126" spans="1:4" ht="14.25" customHeight="1">
      <c r="A1126" s="274"/>
      <c r="B1126" s="274"/>
      <c r="C1126" s="277"/>
      <c r="D1126" s="270"/>
    </row>
    <row r="1127" spans="1:4" ht="14.25" customHeight="1">
      <c r="A1127" s="274"/>
      <c r="B1127" s="274"/>
      <c r="C1127" s="277"/>
      <c r="D1127" s="270"/>
    </row>
    <row r="1128" spans="1:4" ht="14.25" customHeight="1">
      <c r="A1128" s="274"/>
      <c r="B1128" s="274"/>
      <c r="C1128" s="277"/>
      <c r="D1128" s="270"/>
    </row>
    <row r="1129" spans="1:4" ht="14.25" customHeight="1">
      <c r="A1129" s="274"/>
      <c r="B1129" s="274"/>
      <c r="C1129" s="277"/>
      <c r="D1129" s="270"/>
    </row>
    <row r="1130" spans="1:4" ht="14.25" customHeight="1">
      <c r="A1130" s="274"/>
      <c r="B1130" s="274"/>
      <c r="C1130" s="277"/>
      <c r="D1130" s="270"/>
    </row>
    <row r="1131" spans="1:4" ht="14.25" customHeight="1">
      <c r="A1131" s="274"/>
      <c r="B1131" s="274"/>
      <c r="C1131" s="277"/>
      <c r="D1131" s="270"/>
    </row>
    <row r="1132" spans="1:4" ht="14.25" customHeight="1">
      <c r="A1132" s="274"/>
      <c r="B1132" s="274"/>
      <c r="C1132" s="277"/>
      <c r="D1132" s="270"/>
    </row>
    <row r="1133" spans="1:4" ht="14.25" customHeight="1">
      <c r="A1133" s="274"/>
      <c r="B1133" s="274"/>
      <c r="C1133" s="277"/>
      <c r="D1133" s="270"/>
    </row>
    <row r="1134" spans="1:4" ht="14.25" customHeight="1">
      <c r="A1134" s="274"/>
      <c r="B1134" s="274"/>
      <c r="C1134" s="277"/>
      <c r="D1134" s="270"/>
    </row>
    <row r="1135" spans="1:4" ht="14.25" customHeight="1">
      <c r="A1135" s="274"/>
      <c r="B1135" s="274"/>
      <c r="C1135" s="277"/>
      <c r="D1135" s="270"/>
    </row>
    <row r="1136" spans="1:4" ht="14.25" customHeight="1">
      <c r="A1136" s="274"/>
      <c r="B1136" s="274"/>
      <c r="C1136" s="277"/>
      <c r="D1136" s="270"/>
    </row>
    <row r="1137" spans="1:4" ht="14.25" customHeight="1">
      <c r="A1137" s="274"/>
      <c r="B1137" s="274"/>
      <c r="C1137" s="277"/>
      <c r="D1137" s="270"/>
    </row>
    <row r="1138" spans="1:4" ht="14.25" customHeight="1">
      <c r="A1138" s="274"/>
      <c r="B1138" s="274"/>
      <c r="C1138" s="277"/>
      <c r="D1138" s="270"/>
    </row>
    <row r="1139" spans="1:4" ht="14.25" customHeight="1">
      <c r="A1139" s="274"/>
      <c r="B1139" s="274"/>
      <c r="C1139" s="277"/>
      <c r="D1139" s="270"/>
    </row>
    <row r="1140" spans="1:4" ht="14.25" customHeight="1">
      <c r="A1140" s="274"/>
      <c r="B1140" s="274"/>
      <c r="C1140" s="277"/>
      <c r="D1140" s="270"/>
    </row>
    <row r="1141" spans="1:4" ht="14.25" customHeight="1">
      <c r="A1141" s="274"/>
      <c r="B1141" s="274"/>
      <c r="C1141" s="277"/>
      <c r="D1141" s="270"/>
    </row>
    <row r="1142" spans="1:4" ht="14.25" customHeight="1">
      <c r="A1142" s="274"/>
      <c r="B1142" s="274"/>
      <c r="C1142" s="277"/>
      <c r="D1142" s="270"/>
    </row>
    <row r="1143" spans="1:4" ht="14.25" customHeight="1">
      <c r="A1143" s="274"/>
      <c r="B1143" s="274"/>
      <c r="C1143" s="277"/>
      <c r="D1143" s="270"/>
    </row>
    <row r="1144" spans="1:4" ht="14.25" customHeight="1">
      <c r="A1144" s="274"/>
      <c r="B1144" s="274"/>
      <c r="C1144" s="277"/>
      <c r="D1144" s="270"/>
    </row>
    <row r="1145" spans="1:4" ht="14.25" customHeight="1">
      <c r="A1145" s="274"/>
      <c r="B1145" s="274"/>
      <c r="C1145" s="277"/>
      <c r="D1145" s="270"/>
    </row>
    <row r="1146" spans="1:4" ht="14.25" customHeight="1">
      <c r="A1146" s="274"/>
      <c r="B1146" s="274"/>
      <c r="C1146" s="277"/>
      <c r="D1146" s="270"/>
    </row>
    <row r="1147" spans="1:4" ht="14.25" customHeight="1">
      <c r="A1147" s="274"/>
      <c r="B1147" s="274"/>
      <c r="C1147" s="277"/>
      <c r="D1147" s="270"/>
    </row>
    <row r="1148" spans="1:4" ht="14.25" customHeight="1">
      <c r="A1148" s="274"/>
      <c r="B1148" s="274"/>
      <c r="C1148" s="277"/>
      <c r="D1148" s="270"/>
    </row>
    <row r="1149" spans="1:4" ht="14.25" customHeight="1">
      <c r="A1149" s="274"/>
      <c r="B1149" s="274"/>
      <c r="C1149" s="277"/>
      <c r="D1149" s="270"/>
    </row>
    <row r="1150" spans="1:4" ht="14.25" customHeight="1">
      <c r="A1150" s="274"/>
      <c r="B1150" s="274"/>
      <c r="C1150" s="277"/>
      <c r="D1150" s="270"/>
    </row>
    <row r="1151" spans="1:4" ht="14.25" customHeight="1">
      <c r="A1151" s="274"/>
      <c r="B1151" s="274"/>
      <c r="C1151" s="277"/>
      <c r="D1151" s="270"/>
    </row>
    <row r="1152" spans="1:4" ht="14.25" customHeight="1">
      <c r="A1152" s="274"/>
      <c r="B1152" s="274"/>
      <c r="C1152" s="277"/>
      <c r="D1152" s="270"/>
    </row>
    <row r="1153" spans="1:4" ht="14.25" customHeight="1">
      <c r="A1153" s="274"/>
      <c r="B1153" s="274"/>
      <c r="C1153" s="277"/>
      <c r="D1153" s="270"/>
    </row>
    <row r="1154" spans="1:4" ht="14.25" customHeight="1">
      <c r="A1154" s="274"/>
      <c r="B1154" s="274"/>
      <c r="C1154" s="277"/>
      <c r="D1154" s="270"/>
    </row>
    <row r="1155" spans="1:4" ht="14.25" customHeight="1">
      <c r="A1155" s="274"/>
      <c r="B1155" s="274"/>
      <c r="C1155" s="277"/>
      <c r="D1155" s="270"/>
    </row>
    <row r="1156" spans="1:4" ht="14.25" customHeight="1">
      <c r="A1156" s="274"/>
      <c r="B1156" s="274"/>
      <c r="C1156" s="277"/>
      <c r="D1156" s="270"/>
    </row>
    <row r="1157" spans="1:4" ht="14.25" customHeight="1">
      <c r="A1157" s="274"/>
      <c r="B1157" s="274"/>
      <c r="C1157" s="277"/>
      <c r="D1157" s="270"/>
    </row>
    <row r="1158" spans="1:4" ht="14.25" customHeight="1">
      <c r="A1158" s="274"/>
      <c r="B1158" s="274"/>
      <c r="C1158" s="277"/>
      <c r="D1158" s="270"/>
    </row>
    <row r="1159" spans="1:4" ht="14.25" customHeight="1">
      <c r="A1159" s="274"/>
      <c r="B1159" s="274"/>
      <c r="C1159" s="277"/>
      <c r="D1159" s="270"/>
    </row>
    <row r="1160" spans="1:4" ht="14.25" customHeight="1">
      <c r="A1160" s="274"/>
      <c r="B1160" s="274"/>
      <c r="C1160" s="277"/>
      <c r="D1160" s="270"/>
    </row>
    <row r="1161" spans="1:4" ht="14.25" customHeight="1">
      <c r="A1161" s="274"/>
      <c r="B1161" s="274"/>
      <c r="C1161" s="277"/>
      <c r="D1161" s="270"/>
    </row>
    <row r="1162" spans="1:4" ht="14.25" customHeight="1">
      <c r="A1162" s="274"/>
      <c r="B1162" s="274"/>
      <c r="C1162" s="277"/>
      <c r="D1162" s="270"/>
    </row>
    <row r="1163" spans="1:4" ht="14.25" customHeight="1">
      <c r="A1163" s="274"/>
      <c r="B1163" s="274"/>
      <c r="C1163" s="277"/>
      <c r="D1163" s="270"/>
    </row>
    <row r="1164" spans="1:4" ht="14.25" customHeight="1">
      <c r="A1164" s="274"/>
      <c r="B1164" s="274"/>
      <c r="C1164" s="277"/>
      <c r="D1164" s="270"/>
    </row>
    <row r="1165" spans="1:4" ht="14.25" customHeight="1">
      <c r="A1165" s="274"/>
      <c r="B1165" s="274"/>
      <c r="C1165" s="277"/>
      <c r="D1165" s="270"/>
    </row>
    <row r="1166" spans="1:4" ht="14.25" customHeight="1">
      <c r="A1166" s="274"/>
      <c r="B1166" s="274"/>
      <c r="C1166" s="277"/>
      <c r="D1166" s="270"/>
    </row>
    <row r="1167" spans="1:4" ht="14.25" customHeight="1">
      <c r="A1167" s="274"/>
      <c r="B1167" s="274"/>
      <c r="C1167" s="277"/>
      <c r="D1167" s="270"/>
    </row>
    <row r="1168" spans="1:4" ht="14.25" customHeight="1">
      <c r="A1168" s="274"/>
      <c r="B1168" s="274"/>
      <c r="C1168" s="277"/>
      <c r="D1168" s="270"/>
    </row>
    <row r="1169" spans="1:4" ht="14.25" customHeight="1">
      <c r="A1169" s="274"/>
      <c r="B1169" s="274"/>
      <c r="C1169" s="277"/>
      <c r="D1169" s="270"/>
    </row>
    <row r="1170" spans="1:4" ht="14.25" customHeight="1">
      <c r="A1170" s="274"/>
      <c r="B1170" s="274"/>
      <c r="C1170" s="277"/>
      <c r="D1170" s="270"/>
    </row>
    <row r="1171" spans="1:4" ht="14.25" customHeight="1">
      <c r="A1171" s="274"/>
      <c r="B1171" s="274"/>
      <c r="C1171" s="277"/>
      <c r="D1171" s="270"/>
    </row>
    <row r="1172" spans="1:4" ht="14.25" customHeight="1">
      <c r="A1172" s="274"/>
      <c r="B1172" s="274"/>
      <c r="C1172" s="277"/>
      <c r="D1172" s="270"/>
    </row>
    <row r="1173" spans="1:4" ht="14.25" customHeight="1">
      <c r="A1173" s="274"/>
      <c r="B1173" s="274"/>
      <c r="C1173" s="277"/>
      <c r="D1173" s="270"/>
    </row>
    <row r="1174" spans="1:4" ht="14.25" customHeight="1">
      <c r="A1174" s="274"/>
      <c r="B1174" s="274"/>
      <c r="C1174" s="277"/>
      <c r="D1174" s="270"/>
    </row>
    <row r="1175" spans="1:4" ht="14.25" customHeight="1">
      <c r="A1175" s="274"/>
      <c r="B1175" s="274"/>
      <c r="C1175" s="277"/>
      <c r="D1175" s="270"/>
    </row>
    <row r="1176" spans="1:4" ht="14.25" customHeight="1">
      <c r="A1176" s="274"/>
      <c r="B1176" s="274"/>
      <c r="C1176" s="277"/>
      <c r="D1176" s="270"/>
    </row>
    <row r="1177" spans="1:4" ht="14.25" customHeight="1">
      <c r="A1177" s="274"/>
      <c r="B1177" s="274"/>
      <c r="C1177" s="277"/>
      <c r="D1177" s="270"/>
    </row>
    <row r="1178" spans="1:4" ht="14.25" customHeight="1">
      <c r="A1178" s="274"/>
      <c r="B1178" s="274"/>
      <c r="C1178" s="277"/>
      <c r="D1178" s="270"/>
    </row>
    <row r="1179" spans="1:4" ht="14.25" customHeight="1">
      <c r="A1179" s="274"/>
      <c r="B1179" s="274"/>
      <c r="C1179" s="277"/>
      <c r="D1179" s="270"/>
    </row>
    <row r="1180" spans="1:4" ht="14.25" customHeight="1">
      <c r="A1180" s="274"/>
      <c r="B1180" s="274"/>
      <c r="C1180" s="277"/>
      <c r="D1180" s="270"/>
    </row>
    <row r="1181" spans="1:4" ht="14.25" customHeight="1">
      <c r="A1181" s="274"/>
      <c r="B1181" s="274"/>
      <c r="C1181" s="277"/>
      <c r="D1181" s="270"/>
    </row>
    <row r="1182" spans="1:4" ht="14.25" customHeight="1">
      <c r="A1182" s="274"/>
      <c r="B1182" s="274"/>
      <c r="C1182" s="277"/>
      <c r="D1182" s="270"/>
    </row>
    <row r="1183" spans="1:4" ht="14.25" customHeight="1">
      <c r="A1183" s="274"/>
      <c r="B1183" s="274"/>
      <c r="C1183" s="277"/>
      <c r="D1183" s="270"/>
    </row>
    <row r="1184" spans="1:4" ht="14.25" customHeight="1">
      <c r="A1184" s="274"/>
      <c r="B1184" s="274"/>
      <c r="C1184" s="277"/>
      <c r="D1184" s="270"/>
    </row>
    <row r="1185" spans="1:4" ht="14.25" customHeight="1">
      <c r="A1185" s="274"/>
      <c r="B1185" s="274"/>
      <c r="C1185" s="277"/>
      <c r="D1185" s="270"/>
    </row>
    <row r="1186" spans="1:4" ht="14.25" customHeight="1">
      <c r="A1186" s="274"/>
      <c r="B1186" s="274"/>
      <c r="C1186" s="277"/>
      <c r="D1186" s="270"/>
    </row>
    <row r="1187" spans="1:4" ht="14.25" customHeight="1">
      <c r="A1187" s="274"/>
      <c r="B1187" s="274"/>
      <c r="C1187" s="277"/>
      <c r="D1187" s="270"/>
    </row>
    <row r="1188" spans="1:4" ht="14.25" customHeight="1">
      <c r="A1188" s="274"/>
      <c r="B1188" s="274"/>
      <c r="C1188" s="277"/>
      <c r="D1188" s="270"/>
    </row>
    <row r="1189" spans="1:4" ht="14.25" customHeight="1">
      <c r="A1189" s="274"/>
      <c r="B1189" s="274"/>
      <c r="C1189" s="277"/>
      <c r="D1189" s="270"/>
    </row>
    <row r="1190" spans="1:4" ht="14.25" customHeight="1">
      <c r="A1190" s="274"/>
      <c r="B1190" s="274"/>
      <c r="C1190" s="277"/>
      <c r="D1190" s="270"/>
    </row>
    <row r="1191" spans="1:4" ht="14.25" customHeight="1">
      <c r="A1191" s="274"/>
      <c r="B1191" s="274"/>
      <c r="C1191" s="277"/>
      <c r="D1191" s="270"/>
    </row>
    <row r="1192" spans="1:4" ht="14.25" customHeight="1">
      <c r="A1192" s="274"/>
      <c r="B1192" s="274"/>
      <c r="C1192" s="277"/>
      <c r="D1192" s="270"/>
    </row>
    <row r="1193" spans="1:4" ht="14.25" customHeight="1">
      <c r="A1193" s="274"/>
      <c r="B1193" s="274"/>
      <c r="C1193" s="277"/>
      <c r="D1193" s="270"/>
    </row>
    <row r="1194" spans="1:4" ht="14.25" customHeight="1">
      <c r="A1194" s="274"/>
      <c r="B1194" s="274"/>
      <c r="C1194" s="277"/>
      <c r="D1194" s="270"/>
    </row>
    <row r="1195" spans="1:4" ht="14.25" customHeight="1">
      <c r="A1195" s="274"/>
      <c r="B1195" s="274"/>
      <c r="C1195" s="277"/>
      <c r="D1195" s="270"/>
    </row>
    <row r="1196" spans="1:4" ht="14.25" customHeight="1">
      <c r="A1196" s="274"/>
      <c r="B1196" s="274"/>
      <c r="C1196" s="277"/>
      <c r="D1196" s="270"/>
    </row>
    <row r="1197" spans="1:4" ht="14.25" customHeight="1">
      <c r="A1197" s="274"/>
      <c r="B1197" s="274"/>
      <c r="C1197" s="277"/>
      <c r="D1197" s="270"/>
    </row>
    <row r="1198" spans="1:4" ht="14.25" customHeight="1">
      <c r="A1198" s="274"/>
      <c r="B1198" s="274"/>
      <c r="C1198" s="277"/>
      <c r="D1198" s="270"/>
    </row>
    <row r="1199" spans="1:4" ht="14.25" customHeight="1">
      <c r="A1199" s="274"/>
      <c r="B1199" s="274"/>
      <c r="C1199" s="277"/>
      <c r="D1199" s="270"/>
    </row>
    <row r="1200" spans="1:4" ht="14.25" customHeight="1">
      <c r="A1200" s="274"/>
      <c r="B1200" s="274"/>
      <c r="C1200" s="277"/>
      <c r="D1200" s="270"/>
    </row>
    <row r="1201" spans="1:4" ht="14.25" customHeight="1">
      <c r="A1201" s="274"/>
      <c r="B1201" s="274"/>
      <c r="C1201" s="277"/>
      <c r="D1201" s="270"/>
    </row>
    <row r="1202" spans="1:4" ht="14.25" customHeight="1">
      <c r="A1202" s="274"/>
      <c r="B1202" s="274"/>
      <c r="C1202" s="277"/>
      <c r="D1202" s="270"/>
    </row>
    <row r="1203" spans="1:4" ht="14.25" customHeight="1">
      <c r="A1203" s="274"/>
      <c r="B1203" s="274"/>
      <c r="C1203" s="277"/>
      <c r="D1203" s="270"/>
    </row>
    <row r="1204" spans="1:4" ht="14.25" customHeight="1">
      <c r="A1204" s="274"/>
      <c r="B1204" s="274"/>
      <c r="C1204" s="277"/>
      <c r="D1204" s="270"/>
    </row>
    <row r="1205" spans="1:4" ht="14.25" customHeight="1">
      <c r="A1205" s="274"/>
      <c r="B1205" s="274"/>
      <c r="C1205" s="277"/>
      <c r="D1205" s="270"/>
    </row>
    <row r="1206" spans="1:4" ht="14.25" customHeight="1">
      <c r="A1206" s="274"/>
      <c r="B1206" s="274"/>
      <c r="C1206" s="277"/>
      <c r="D1206" s="270"/>
    </row>
    <row r="1207" spans="1:4" ht="14.25" customHeight="1">
      <c r="A1207" s="274"/>
      <c r="B1207" s="274"/>
      <c r="C1207" s="277"/>
      <c r="D1207" s="270"/>
    </row>
    <row r="1208" spans="1:4" ht="14.25" customHeight="1">
      <c r="A1208" s="274"/>
      <c r="B1208" s="274"/>
      <c r="C1208" s="277"/>
      <c r="D1208" s="270"/>
    </row>
    <row r="1209" spans="1:4" ht="14.25" customHeight="1">
      <c r="A1209" s="274"/>
      <c r="B1209" s="274"/>
      <c r="C1209" s="277"/>
      <c r="D1209" s="270"/>
    </row>
    <row r="1210" spans="1:4" ht="14.25" customHeight="1">
      <c r="A1210" s="274"/>
      <c r="B1210" s="274"/>
      <c r="C1210" s="277"/>
      <c r="D1210" s="270"/>
    </row>
    <row r="1211" spans="1:4" ht="14.25" customHeight="1">
      <c r="A1211" s="274"/>
      <c r="B1211" s="274"/>
      <c r="C1211" s="277"/>
      <c r="D1211" s="270"/>
    </row>
    <row r="1212" spans="1:4" ht="14.25" customHeight="1">
      <c r="A1212" s="274"/>
      <c r="B1212" s="274"/>
      <c r="C1212" s="277"/>
      <c r="D1212" s="270"/>
    </row>
    <row r="1213" spans="1:4" ht="14.25" customHeight="1">
      <c r="A1213" s="274"/>
      <c r="B1213" s="274"/>
      <c r="C1213" s="277"/>
      <c r="D1213" s="270"/>
    </row>
    <row r="1214" spans="1:4" ht="14.25" customHeight="1">
      <c r="A1214" s="274"/>
      <c r="B1214" s="274"/>
      <c r="C1214" s="277"/>
      <c r="D1214" s="270"/>
    </row>
    <row r="1215" spans="1:4" ht="14.25" customHeight="1">
      <c r="A1215" s="274"/>
      <c r="B1215" s="274"/>
      <c r="C1215" s="277"/>
      <c r="D1215" s="270"/>
    </row>
    <row r="1216" spans="1:4" ht="14.25" customHeight="1">
      <c r="A1216" s="274"/>
      <c r="B1216" s="274"/>
      <c r="C1216" s="277"/>
      <c r="D1216" s="270"/>
    </row>
    <row r="1217" spans="1:4" ht="14.25" customHeight="1">
      <c r="A1217" s="274"/>
      <c r="B1217" s="274"/>
      <c r="C1217" s="277"/>
      <c r="D1217" s="270"/>
    </row>
    <row r="1218" spans="1:4" ht="14.25" customHeight="1">
      <c r="A1218" s="274"/>
      <c r="B1218" s="274"/>
      <c r="C1218" s="277"/>
      <c r="D1218" s="270"/>
    </row>
    <row r="1219" spans="1:4" ht="14.25" customHeight="1">
      <c r="A1219" s="274"/>
      <c r="B1219" s="274"/>
      <c r="C1219" s="277"/>
      <c r="D1219" s="270"/>
    </row>
    <row r="1220" spans="1:4" ht="14.25" customHeight="1">
      <c r="A1220" s="274"/>
      <c r="B1220" s="274"/>
      <c r="C1220" s="277"/>
      <c r="D1220" s="270"/>
    </row>
    <row r="1221" spans="1:4" ht="14.25" customHeight="1">
      <c r="A1221" s="274"/>
      <c r="B1221" s="274"/>
      <c r="C1221" s="277"/>
      <c r="D1221" s="270"/>
    </row>
    <row r="1222" spans="1:4" ht="14.25" customHeight="1">
      <c r="A1222" s="274"/>
      <c r="B1222" s="274"/>
      <c r="C1222" s="277"/>
      <c r="D1222" s="270"/>
    </row>
    <row r="1223" spans="1:4" ht="14.25" customHeight="1">
      <c r="A1223" s="274"/>
      <c r="B1223" s="274"/>
      <c r="C1223" s="277"/>
      <c r="D1223" s="270"/>
    </row>
    <row r="1224" spans="1:4" ht="14.25" customHeight="1">
      <c r="A1224" s="274"/>
      <c r="B1224" s="274"/>
      <c r="C1224" s="277"/>
      <c r="D1224" s="270"/>
    </row>
    <row r="1225" spans="1:4" ht="14.25" customHeight="1">
      <c r="A1225" s="274"/>
      <c r="B1225" s="274"/>
      <c r="C1225" s="277"/>
      <c r="D1225" s="270"/>
    </row>
    <row r="1226" spans="1:4" ht="14.25" customHeight="1">
      <c r="A1226" s="274"/>
      <c r="B1226" s="274"/>
      <c r="C1226" s="277"/>
      <c r="D1226" s="270"/>
    </row>
    <row r="1227" spans="1:4" ht="14.25" customHeight="1">
      <c r="A1227" s="274"/>
      <c r="B1227" s="274"/>
      <c r="C1227" s="277"/>
      <c r="D1227" s="270"/>
    </row>
    <row r="1228" spans="1:4" ht="14.25" customHeight="1">
      <c r="A1228" s="274"/>
      <c r="B1228" s="274"/>
      <c r="C1228" s="277"/>
      <c r="D1228" s="270"/>
    </row>
    <row r="1229" spans="1:4" ht="14.25" customHeight="1">
      <c r="A1229" s="274"/>
      <c r="B1229" s="274"/>
      <c r="C1229" s="277"/>
      <c r="D1229" s="270"/>
    </row>
    <row r="1230" spans="1:4" ht="14.25" customHeight="1">
      <c r="A1230" s="274"/>
      <c r="B1230" s="274"/>
      <c r="C1230" s="277"/>
      <c r="D1230" s="270"/>
    </row>
    <row r="1231" spans="1:4" ht="14.25" customHeight="1">
      <c r="A1231" s="274"/>
      <c r="B1231" s="274"/>
      <c r="C1231" s="277"/>
      <c r="D1231" s="270"/>
    </row>
    <row r="1232" spans="1:4" ht="14.25" customHeight="1">
      <c r="A1232" s="274"/>
      <c r="B1232" s="274"/>
      <c r="C1232" s="277"/>
      <c r="D1232" s="270"/>
    </row>
    <row r="1233" spans="1:4" ht="14.25" customHeight="1">
      <c r="A1233" s="274"/>
      <c r="B1233" s="274"/>
      <c r="C1233" s="277"/>
      <c r="D1233" s="270"/>
    </row>
    <row r="1234" spans="1:4" ht="14.25" customHeight="1">
      <c r="A1234" s="274"/>
      <c r="B1234" s="274"/>
      <c r="C1234" s="277"/>
      <c r="D1234" s="270"/>
    </row>
    <row r="1235" spans="1:4" ht="14.25" customHeight="1">
      <c r="A1235" s="274"/>
      <c r="B1235" s="274"/>
      <c r="C1235" s="277"/>
      <c r="D1235" s="270"/>
    </row>
    <row r="1236" spans="1:4" ht="14.25" customHeight="1">
      <c r="A1236" s="274"/>
      <c r="B1236" s="274"/>
      <c r="C1236" s="277"/>
      <c r="D1236" s="270"/>
    </row>
    <row r="1237" spans="1:4" ht="14.25" customHeight="1">
      <c r="A1237" s="274"/>
      <c r="B1237" s="274"/>
      <c r="C1237" s="277"/>
      <c r="D1237" s="270"/>
    </row>
    <row r="1238" spans="1:4" ht="14.25" customHeight="1">
      <c r="A1238" s="274"/>
      <c r="B1238" s="274"/>
      <c r="C1238" s="277"/>
      <c r="D1238" s="270"/>
    </row>
    <row r="1239" spans="1:4" ht="14.25" customHeight="1">
      <c r="A1239" s="274"/>
      <c r="B1239" s="274"/>
      <c r="C1239" s="277"/>
      <c r="D1239" s="270"/>
    </row>
    <row r="1240" spans="1:4" ht="14.25" customHeight="1">
      <c r="A1240" s="274"/>
      <c r="B1240" s="274"/>
      <c r="C1240" s="277"/>
      <c r="D1240" s="270"/>
    </row>
    <row r="1241" spans="1:4" ht="14.25" customHeight="1">
      <c r="A1241" s="274"/>
      <c r="B1241" s="274"/>
      <c r="C1241" s="277"/>
      <c r="D1241" s="270"/>
    </row>
    <row r="1242" spans="1:4" ht="14.25" customHeight="1">
      <c r="A1242" s="274"/>
      <c r="B1242" s="274"/>
      <c r="C1242" s="277"/>
      <c r="D1242" s="270"/>
    </row>
    <row r="1243" spans="1:4" ht="14.25" customHeight="1">
      <c r="A1243" s="274"/>
      <c r="B1243" s="274"/>
      <c r="C1243" s="277"/>
      <c r="D1243" s="270"/>
    </row>
    <row r="1244" spans="1:4" ht="14.25" customHeight="1">
      <c r="A1244" s="274"/>
      <c r="B1244" s="274"/>
      <c r="C1244" s="277"/>
      <c r="D1244" s="270"/>
    </row>
    <row r="1245" spans="1:4" ht="14.25" customHeight="1">
      <c r="A1245" s="274"/>
      <c r="B1245" s="274"/>
      <c r="C1245" s="277"/>
      <c r="D1245" s="270"/>
    </row>
    <row r="1246" spans="1:4" ht="14.25" customHeight="1">
      <c r="A1246" s="274"/>
      <c r="B1246" s="274"/>
      <c r="C1246" s="277"/>
      <c r="D1246" s="270"/>
    </row>
    <row r="1247" spans="1:4" ht="14.25" customHeight="1">
      <c r="A1247" s="274"/>
      <c r="B1247" s="274"/>
      <c r="C1247" s="277"/>
      <c r="D1247" s="270"/>
    </row>
    <row r="1248" spans="1:4" ht="14.25" customHeight="1">
      <c r="A1248" s="274"/>
      <c r="B1248" s="274"/>
      <c r="C1248" s="277"/>
      <c r="D1248" s="270"/>
    </row>
    <row r="1249" spans="1:4" ht="14.25" customHeight="1">
      <c r="A1249" s="274"/>
      <c r="B1249" s="274"/>
      <c r="C1249" s="277"/>
      <c r="D1249" s="270"/>
    </row>
    <row r="1250" spans="1:4" ht="14.25" customHeight="1">
      <c r="A1250" s="274"/>
      <c r="B1250" s="274"/>
      <c r="C1250" s="277"/>
      <c r="D1250" s="270"/>
    </row>
    <row r="1251" spans="1:4" ht="14.25" customHeight="1">
      <c r="A1251" s="274"/>
      <c r="B1251" s="274"/>
      <c r="C1251" s="277"/>
      <c r="D1251" s="270"/>
    </row>
    <row r="1252" spans="1:4" ht="14.25" customHeight="1">
      <c r="A1252" s="274"/>
      <c r="B1252" s="274"/>
      <c r="C1252" s="277"/>
      <c r="D1252" s="270"/>
    </row>
    <row r="1253" spans="1:4" ht="14.25" customHeight="1">
      <c r="A1253" s="274"/>
      <c r="B1253" s="274"/>
      <c r="C1253" s="277"/>
      <c r="D1253" s="270"/>
    </row>
    <row r="1254" spans="1:4" ht="14.25" customHeight="1">
      <c r="A1254" s="274"/>
      <c r="B1254" s="274"/>
      <c r="C1254" s="277"/>
      <c r="D1254" s="270"/>
    </row>
    <row r="1255" spans="1:4" ht="14.25" customHeight="1">
      <c r="A1255" s="274"/>
      <c r="B1255" s="274"/>
      <c r="C1255" s="277"/>
      <c r="D1255" s="270"/>
    </row>
    <row r="1256" spans="1:4" ht="14.25" customHeight="1">
      <c r="A1256" s="274"/>
      <c r="B1256" s="274"/>
      <c r="C1256" s="277"/>
      <c r="D1256" s="270"/>
    </row>
    <row r="1257" spans="1:4" ht="14.25" customHeight="1">
      <c r="A1257" s="274"/>
      <c r="B1257" s="274"/>
      <c r="C1257" s="277"/>
      <c r="D1257" s="270"/>
    </row>
    <row r="1258" spans="1:4" ht="14.25" customHeight="1">
      <c r="A1258" s="274"/>
      <c r="B1258" s="274"/>
      <c r="C1258" s="277"/>
      <c r="D1258" s="270"/>
    </row>
    <row r="1259" spans="1:4" ht="14.25" customHeight="1">
      <c r="A1259" s="274"/>
      <c r="B1259" s="274"/>
      <c r="C1259" s="277"/>
      <c r="D1259" s="270"/>
    </row>
    <row r="1260" spans="1:4" ht="14.25" customHeight="1">
      <c r="A1260" s="274"/>
      <c r="B1260" s="274"/>
      <c r="C1260" s="277"/>
      <c r="D1260" s="270"/>
    </row>
    <row r="1261" spans="1:4" ht="14.25" customHeight="1">
      <c r="A1261" s="274"/>
      <c r="B1261" s="274"/>
      <c r="C1261" s="277"/>
      <c r="D1261" s="270"/>
    </row>
    <row r="1262" spans="1:4" ht="14.25" customHeight="1">
      <c r="A1262" s="274"/>
      <c r="B1262" s="274"/>
      <c r="C1262" s="277"/>
      <c r="D1262" s="270"/>
    </row>
    <row r="1263" spans="1:4" ht="14.25" customHeight="1">
      <c r="A1263" s="274"/>
      <c r="B1263" s="274"/>
      <c r="C1263" s="277"/>
      <c r="D1263" s="270"/>
    </row>
    <row r="1264" spans="1:4" ht="14.25" customHeight="1">
      <c r="A1264" s="274"/>
      <c r="B1264" s="274"/>
      <c r="C1264" s="277"/>
      <c r="D1264" s="270"/>
    </row>
    <row r="1265" spans="1:4" ht="14.25" customHeight="1">
      <c r="A1265" s="274"/>
      <c r="B1265" s="274"/>
      <c r="C1265" s="277"/>
      <c r="D1265" s="270"/>
    </row>
    <row r="1266" spans="1:4" ht="14.25" customHeight="1">
      <c r="A1266" s="274"/>
      <c r="B1266" s="274"/>
      <c r="C1266" s="277"/>
      <c r="D1266" s="270"/>
    </row>
    <row r="1267" spans="1:4" ht="14.25" customHeight="1">
      <c r="A1267" s="274"/>
      <c r="B1267" s="274"/>
      <c r="C1267" s="277"/>
      <c r="D1267" s="270"/>
    </row>
    <row r="1268" spans="1:4" ht="14.25" customHeight="1">
      <c r="A1268" s="274"/>
      <c r="B1268" s="274"/>
      <c r="C1268" s="277"/>
      <c r="D1268" s="270"/>
    </row>
    <row r="1269" spans="1:4" ht="14.25" customHeight="1">
      <c r="A1269" s="274"/>
      <c r="B1269" s="274"/>
      <c r="C1269" s="277"/>
      <c r="D1269" s="270"/>
    </row>
    <row r="1270" spans="1:4" ht="14.25" customHeight="1">
      <c r="A1270" s="274"/>
      <c r="B1270" s="274"/>
      <c r="C1270" s="277"/>
      <c r="D1270" s="270"/>
    </row>
    <row r="1271" spans="1:4" ht="14.25" customHeight="1">
      <c r="A1271" s="274"/>
      <c r="B1271" s="274"/>
      <c r="C1271" s="277"/>
      <c r="D1271" s="270"/>
    </row>
    <row r="1272" spans="1:4" ht="14.25" customHeight="1">
      <c r="A1272" s="274"/>
      <c r="B1272" s="274"/>
      <c r="C1272" s="277"/>
      <c r="D1272" s="270"/>
    </row>
    <row r="1273" spans="1:4" ht="14.25" customHeight="1">
      <c r="A1273" s="274"/>
      <c r="B1273" s="274"/>
      <c r="C1273" s="277"/>
      <c r="D1273" s="270"/>
    </row>
    <row r="1274" spans="1:4" ht="14.25" customHeight="1">
      <c r="A1274" s="274"/>
      <c r="B1274" s="274"/>
      <c r="C1274" s="277"/>
      <c r="D1274" s="270"/>
    </row>
    <row r="1275" spans="1:4" ht="14.25" customHeight="1">
      <c r="A1275" s="274"/>
      <c r="B1275" s="274"/>
      <c r="C1275" s="277"/>
      <c r="D1275" s="270"/>
    </row>
    <row r="1276" spans="1:4" ht="14.25" customHeight="1">
      <c r="A1276" s="274"/>
      <c r="B1276" s="274"/>
      <c r="C1276" s="277"/>
      <c r="D1276" s="270"/>
    </row>
    <row r="1277" spans="1:4" ht="14.25" customHeight="1">
      <c r="A1277" s="274"/>
      <c r="B1277" s="274"/>
      <c r="C1277" s="277"/>
      <c r="D1277" s="270"/>
    </row>
    <row r="1278" spans="1:4" ht="14.25" customHeight="1">
      <c r="A1278" s="274"/>
      <c r="B1278" s="274"/>
      <c r="C1278" s="277"/>
      <c r="D1278" s="270"/>
    </row>
    <row r="1279" spans="1:4" ht="14.25" customHeight="1">
      <c r="A1279" s="274"/>
      <c r="B1279" s="274"/>
      <c r="C1279" s="277"/>
      <c r="D1279" s="270"/>
    </row>
    <row r="1280" spans="1:4" ht="14.25" customHeight="1">
      <c r="A1280" s="274"/>
      <c r="B1280" s="274"/>
      <c r="C1280" s="277"/>
      <c r="D1280" s="270"/>
    </row>
    <row r="1281" spans="1:4" ht="14.25" customHeight="1">
      <c r="A1281" s="274"/>
      <c r="B1281" s="274"/>
      <c r="C1281" s="277"/>
      <c r="D1281" s="270"/>
    </row>
    <row r="1282" spans="1:4" ht="14.25" customHeight="1">
      <c r="A1282" s="274"/>
      <c r="B1282" s="274"/>
      <c r="C1282" s="277"/>
      <c r="D1282" s="270"/>
    </row>
  </sheetData>
  <sheetProtection password="CC0B" sheet="1" objects="1" scenarios="1" sort="0" autoFilter="0"/>
  <autoFilter ref="A1:E1"/>
  <sortState ref="A2:C618">
    <sortCondition ref="A2"/>
  </sortState>
  <customSheetViews>
    <customSheetView guid="{3A092BD9-6659-4452-96E0-C67775D68B1A}" showAutoFilter="1" showRuler="0">
      <selection activeCell="D11" sqref="D11"/>
      <pageMargins left="0.75" right="0.75" top="1" bottom="1" header="0.5" footer="0.5"/>
      <headerFooter alignWithMargins="0"/>
      <autoFilter ref="B1:D1"/>
    </customSheetView>
  </customSheetViews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"/>
  <sheetViews>
    <sheetView view="pageBreakPreview" zoomScale="85" zoomScaleNormal="85" zoomScaleSheetLayoutView="85" workbookViewId="0">
      <selection activeCell="F27" sqref="F27"/>
    </sheetView>
  </sheetViews>
  <sheetFormatPr defaultRowHeight="12.75"/>
  <cols>
    <col min="1" max="2" width="9.140625" style="1"/>
    <col min="3" max="3" width="9.28515625" style="1" bestFit="1" customWidth="1"/>
    <col min="4" max="4" width="4.5703125" style="1" customWidth="1"/>
    <col min="5" max="5" width="6.85546875" style="1" customWidth="1"/>
    <col min="6" max="6" width="13" style="1" bestFit="1" customWidth="1"/>
    <col min="7" max="7" width="8.28515625" style="1" customWidth="1"/>
    <col min="8" max="10" width="9.140625" style="1"/>
    <col min="11" max="11" width="5.85546875" style="346" customWidth="1"/>
    <col min="12" max="18" width="9.140625" style="1"/>
    <col min="19" max="19" width="4.85546875" style="346" customWidth="1"/>
    <col min="20" max="16384" width="9.140625" style="1"/>
  </cols>
  <sheetData>
    <row r="1" spans="1:23">
      <c r="A1" s="346"/>
      <c r="B1" s="346"/>
      <c r="C1" s="346"/>
      <c r="D1" s="346"/>
      <c r="E1" s="346"/>
      <c r="F1" s="346"/>
      <c r="G1" s="346"/>
      <c r="H1" s="346"/>
      <c r="I1" s="346"/>
      <c r="J1" s="346"/>
      <c r="L1" s="346"/>
      <c r="M1" s="346"/>
      <c r="N1" s="346"/>
      <c r="O1" s="346"/>
      <c r="P1" s="346"/>
      <c r="Q1" s="346"/>
      <c r="R1" s="346"/>
      <c r="T1" s="346"/>
      <c r="U1" s="346"/>
      <c r="V1" s="346"/>
      <c r="W1" s="346"/>
    </row>
    <row r="2" spans="1:23">
      <c r="A2" s="346"/>
      <c r="B2" s="346"/>
      <c r="C2" s="346"/>
      <c r="D2" s="346"/>
      <c r="E2" s="346"/>
      <c r="F2" s="346"/>
      <c r="G2" s="346"/>
      <c r="H2" s="346"/>
      <c r="I2" s="346"/>
      <c r="J2" s="346"/>
      <c r="L2" s="346"/>
      <c r="M2" s="346"/>
      <c r="N2" s="346"/>
      <c r="O2" s="346"/>
      <c r="P2" s="346"/>
      <c r="Q2" s="346"/>
      <c r="R2" s="346"/>
      <c r="T2" s="346"/>
      <c r="U2" s="346"/>
      <c r="V2" s="346"/>
      <c r="W2" s="346"/>
    </row>
    <row r="3" spans="1:23">
      <c r="A3" s="346"/>
      <c r="B3" s="346"/>
      <c r="C3" s="346"/>
      <c r="D3" s="346"/>
      <c r="E3" s="346"/>
      <c r="F3" s="346"/>
      <c r="G3" s="346"/>
      <c r="H3" s="346"/>
      <c r="I3" s="346"/>
      <c r="J3" s="346"/>
      <c r="L3" s="346"/>
      <c r="M3" s="346"/>
      <c r="N3" s="346"/>
      <c r="O3" s="346"/>
      <c r="P3" s="346"/>
      <c r="Q3" s="346"/>
      <c r="R3" s="346"/>
      <c r="T3" s="346"/>
      <c r="U3" s="346"/>
      <c r="V3" s="346"/>
      <c r="W3" s="346"/>
    </row>
    <row r="4" spans="1:23">
      <c r="A4" s="346"/>
      <c r="B4" s="346"/>
      <c r="C4" s="346"/>
      <c r="D4" s="346"/>
      <c r="E4" s="346"/>
      <c r="F4" s="346"/>
      <c r="G4" s="346"/>
      <c r="H4" s="346"/>
      <c r="I4" s="346"/>
      <c r="J4" s="346"/>
      <c r="L4" s="346"/>
      <c r="M4" s="346"/>
      <c r="N4" s="346"/>
      <c r="O4" s="346"/>
      <c r="P4" s="346"/>
      <c r="Q4" s="346"/>
      <c r="R4" s="346"/>
      <c r="T4" s="346"/>
      <c r="U4" s="346"/>
      <c r="V4" s="346"/>
      <c r="W4" s="346"/>
    </row>
    <row r="5" spans="1:23">
      <c r="A5" s="346"/>
      <c r="B5" s="346"/>
      <c r="C5" s="346"/>
      <c r="D5" s="346"/>
      <c r="E5" s="346"/>
      <c r="F5" s="346"/>
      <c r="G5" s="346"/>
      <c r="H5" s="346"/>
      <c r="I5" s="346"/>
      <c r="J5" s="346"/>
      <c r="L5" s="346"/>
      <c r="M5" s="346"/>
      <c r="N5" s="346"/>
      <c r="O5" s="346"/>
      <c r="P5" s="346"/>
      <c r="Q5" s="346"/>
      <c r="R5" s="346"/>
      <c r="T5" s="346"/>
      <c r="U5" s="346"/>
      <c r="V5" s="346"/>
      <c r="W5" s="346"/>
    </row>
    <row r="6" spans="1:23">
      <c r="A6" s="346"/>
      <c r="B6" s="346"/>
      <c r="C6" s="346"/>
      <c r="D6" s="346"/>
      <c r="E6" s="346"/>
      <c r="F6" s="346"/>
      <c r="G6" s="346"/>
      <c r="H6" s="346"/>
      <c r="I6" s="346"/>
      <c r="J6" s="346"/>
      <c r="L6" s="346"/>
      <c r="M6" s="346"/>
      <c r="N6" s="346"/>
      <c r="O6" s="346"/>
      <c r="P6" s="346"/>
      <c r="Q6" s="346"/>
      <c r="R6" s="346"/>
      <c r="T6" s="346"/>
      <c r="U6" s="346"/>
      <c r="V6" s="346"/>
      <c r="W6" s="346"/>
    </row>
    <row r="7" spans="1:23" ht="15.75">
      <c r="A7" s="516" t="s">
        <v>373</v>
      </c>
      <c r="B7" s="517"/>
      <c r="C7" s="517"/>
      <c r="D7" s="517"/>
      <c r="E7" s="517"/>
      <c r="F7" s="517"/>
      <c r="G7" s="517"/>
      <c r="H7" s="517"/>
      <c r="I7" s="517"/>
      <c r="J7" s="517"/>
      <c r="L7" s="346"/>
      <c r="M7" s="346"/>
      <c r="N7" s="346"/>
      <c r="O7" s="346"/>
      <c r="P7" s="346"/>
      <c r="Q7" s="346"/>
      <c r="R7" s="346"/>
      <c r="T7" s="346"/>
      <c r="U7" s="346"/>
      <c r="V7" s="346"/>
      <c r="W7" s="346"/>
    </row>
    <row r="8" spans="1:23">
      <c r="A8" s="346"/>
      <c r="B8" s="346"/>
      <c r="C8" s="346"/>
      <c r="D8" s="346"/>
      <c r="E8" s="346"/>
      <c r="F8" s="346"/>
      <c r="G8" s="346"/>
      <c r="H8" s="346"/>
      <c r="I8" s="346"/>
      <c r="J8" s="346"/>
      <c r="L8" s="346"/>
      <c r="M8" s="346"/>
      <c r="N8" s="346"/>
      <c r="O8" s="346"/>
      <c r="P8" s="346"/>
      <c r="Q8" s="346"/>
      <c r="R8" s="346"/>
      <c r="T8" s="346"/>
      <c r="U8" s="346"/>
      <c r="V8" s="346"/>
      <c r="W8" s="346"/>
    </row>
    <row r="9" spans="1:23" ht="13.5" thickBot="1">
      <c r="A9" s="346"/>
      <c r="B9" s="346"/>
      <c r="C9" s="346"/>
      <c r="D9" s="346"/>
      <c r="E9" s="346"/>
      <c r="F9" s="346"/>
      <c r="G9" s="346"/>
      <c r="H9" s="346"/>
      <c r="I9" s="346"/>
      <c r="J9" s="346"/>
      <c r="L9" s="346"/>
      <c r="M9" s="346"/>
      <c r="N9" s="346"/>
      <c r="O9" s="346"/>
      <c r="P9" s="346"/>
      <c r="Q9" s="346"/>
      <c r="R9" s="346"/>
      <c r="T9" s="346"/>
      <c r="U9" s="346"/>
      <c r="V9" s="346"/>
      <c r="W9" s="346"/>
    </row>
    <row r="10" spans="1:23" ht="12.75" customHeight="1" thickTop="1">
      <c r="A10" s="518" t="s">
        <v>276</v>
      </c>
      <c r="B10" s="519"/>
      <c r="C10" s="519"/>
      <c r="D10" s="519"/>
      <c r="E10" s="519"/>
      <c r="F10" s="519"/>
      <c r="G10" s="519"/>
      <c r="H10" s="519"/>
      <c r="I10" s="519"/>
      <c r="J10" s="519"/>
      <c r="L10" s="520" t="s">
        <v>103</v>
      </c>
      <c r="M10" s="521"/>
      <c r="N10" s="521"/>
      <c r="O10" s="521"/>
      <c r="P10" s="521"/>
      <c r="Q10" s="521"/>
      <c r="R10" s="522"/>
    </row>
    <row r="11" spans="1:23">
      <c r="A11" s="518"/>
      <c r="B11" s="519"/>
      <c r="C11" s="519"/>
      <c r="D11" s="519"/>
      <c r="E11" s="519"/>
      <c r="F11" s="519"/>
      <c r="G11" s="519"/>
      <c r="H11" s="519"/>
      <c r="I11" s="519"/>
      <c r="J11" s="519"/>
      <c r="L11" s="523" t="s">
        <v>111</v>
      </c>
      <c r="M11" s="524"/>
      <c r="N11" s="524"/>
      <c r="O11" s="524"/>
      <c r="P11" s="524"/>
      <c r="Q11" s="524"/>
      <c r="R11" s="525"/>
    </row>
    <row r="12" spans="1:23" ht="16.5" customHeight="1">
      <c r="A12" s="518"/>
      <c r="B12" s="519"/>
      <c r="C12" s="519"/>
      <c r="D12" s="519"/>
      <c r="E12" s="519"/>
      <c r="F12" s="519"/>
      <c r="G12" s="519"/>
      <c r="H12" s="519"/>
      <c r="I12" s="519"/>
      <c r="J12" s="519"/>
      <c r="L12" s="513" t="s">
        <v>108</v>
      </c>
      <c r="M12" s="514"/>
      <c r="N12" s="514"/>
      <c r="O12" s="514"/>
      <c r="P12" s="514"/>
      <c r="Q12" s="514"/>
      <c r="R12" s="515"/>
    </row>
    <row r="13" spans="1:23">
      <c r="A13" s="518"/>
      <c r="B13" s="519"/>
      <c r="C13" s="519"/>
      <c r="D13" s="519"/>
      <c r="E13" s="519"/>
      <c r="F13" s="519"/>
      <c r="G13" s="519"/>
      <c r="H13" s="519"/>
      <c r="I13" s="519"/>
      <c r="J13" s="519"/>
      <c r="L13" s="513" t="s">
        <v>109</v>
      </c>
      <c r="M13" s="514"/>
      <c r="N13" s="514"/>
      <c r="O13" s="514"/>
      <c r="P13" s="514"/>
      <c r="Q13" s="514"/>
      <c r="R13" s="515"/>
    </row>
    <row r="14" spans="1:23">
      <c r="A14" s="518"/>
      <c r="B14" s="519"/>
      <c r="C14" s="519"/>
      <c r="D14" s="519"/>
      <c r="E14" s="519"/>
      <c r="F14" s="519"/>
      <c r="G14" s="519"/>
      <c r="H14" s="519"/>
      <c r="I14" s="519"/>
      <c r="J14" s="519"/>
      <c r="L14" s="513" t="s">
        <v>280</v>
      </c>
      <c r="M14" s="514"/>
      <c r="N14" s="514"/>
      <c r="O14" s="514"/>
      <c r="P14" s="514"/>
      <c r="Q14" s="514"/>
      <c r="R14" s="515"/>
    </row>
    <row r="15" spans="1:23">
      <c r="A15" s="518"/>
      <c r="B15" s="519"/>
      <c r="C15" s="519"/>
      <c r="D15" s="519"/>
      <c r="E15" s="519"/>
      <c r="F15" s="519"/>
      <c r="G15" s="519"/>
      <c r="H15" s="519"/>
      <c r="I15" s="519"/>
      <c r="J15" s="519"/>
      <c r="L15" s="513" t="s">
        <v>281</v>
      </c>
      <c r="M15" s="514"/>
      <c r="N15" s="514"/>
      <c r="O15" s="514"/>
      <c r="P15" s="514"/>
      <c r="Q15" s="514"/>
      <c r="R15" s="515"/>
    </row>
    <row r="16" spans="1:23">
      <c r="A16" s="518"/>
      <c r="B16" s="519"/>
      <c r="C16" s="519"/>
      <c r="D16" s="519"/>
      <c r="E16" s="519"/>
      <c r="F16" s="519"/>
      <c r="G16" s="519"/>
      <c r="H16" s="519"/>
      <c r="I16" s="519"/>
      <c r="J16" s="519"/>
      <c r="L16" s="513" t="s">
        <v>110</v>
      </c>
      <c r="M16" s="514"/>
      <c r="N16" s="514"/>
      <c r="O16" s="514"/>
      <c r="P16" s="514"/>
      <c r="Q16" s="514"/>
      <c r="R16" s="515"/>
    </row>
    <row r="17" spans="1:19">
      <c r="A17" s="346"/>
      <c r="B17" s="346"/>
      <c r="C17" s="346"/>
      <c r="D17" s="346"/>
      <c r="E17" s="346"/>
      <c r="F17" s="346"/>
      <c r="G17" s="346"/>
      <c r="H17" s="346"/>
      <c r="I17" s="346"/>
      <c r="J17" s="346"/>
      <c r="L17" s="513" t="s">
        <v>292</v>
      </c>
      <c r="M17" s="514"/>
      <c r="N17" s="514"/>
      <c r="O17" s="514"/>
      <c r="P17" s="514"/>
      <c r="Q17" s="514"/>
      <c r="R17" s="515"/>
    </row>
    <row r="18" spans="1:19" ht="13.5" thickBot="1">
      <c r="A18" s="346"/>
      <c r="B18" s="346"/>
      <c r="C18" s="346"/>
      <c r="D18" s="346"/>
      <c r="E18" s="346"/>
      <c r="F18" s="346"/>
      <c r="G18" s="346"/>
      <c r="H18" s="346"/>
      <c r="I18" s="346"/>
      <c r="J18" s="346"/>
      <c r="L18" s="513" t="s">
        <v>291</v>
      </c>
      <c r="M18" s="514"/>
      <c r="N18" s="514"/>
      <c r="O18" s="514"/>
      <c r="P18" s="514"/>
      <c r="Q18" s="514"/>
      <c r="R18" s="515"/>
    </row>
    <row r="19" spans="1:19" ht="13.5" thickTop="1">
      <c r="A19" s="346"/>
      <c r="B19" s="216"/>
      <c r="C19" s="217"/>
      <c r="D19" s="217"/>
      <c r="E19" s="217"/>
      <c r="F19" s="217"/>
      <c r="G19" s="217"/>
      <c r="H19" s="218"/>
      <c r="I19" s="346"/>
      <c r="J19" s="346"/>
      <c r="L19" s="513" t="s">
        <v>290</v>
      </c>
      <c r="M19" s="514"/>
      <c r="N19" s="514"/>
      <c r="O19" s="514"/>
      <c r="P19" s="514"/>
      <c r="Q19" s="514"/>
      <c r="R19" s="515"/>
    </row>
    <row r="20" spans="1:19">
      <c r="A20" s="346"/>
      <c r="B20" s="219"/>
      <c r="C20" s="220"/>
      <c r="D20" s="220"/>
      <c r="E20" s="220"/>
      <c r="F20" s="220"/>
      <c r="G20" s="220"/>
      <c r="H20" s="221"/>
      <c r="I20" s="346"/>
      <c r="J20" s="346"/>
      <c r="L20" s="513" t="s">
        <v>289</v>
      </c>
      <c r="M20" s="514"/>
      <c r="N20" s="514"/>
      <c r="O20" s="514"/>
      <c r="P20" s="514"/>
      <c r="Q20" s="514"/>
      <c r="R20" s="515"/>
    </row>
    <row r="21" spans="1:19">
      <c r="A21" s="346"/>
      <c r="B21" s="219"/>
      <c r="C21" s="220"/>
      <c r="D21" s="220"/>
      <c r="E21" s="220"/>
      <c r="F21" s="220"/>
      <c r="G21" s="220"/>
      <c r="H21" s="221"/>
      <c r="I21" s="346"/>
      <c r="J21" s="346"/>
      <c r="L21" s="513" t="s">
        <v>288</v>
      </c>
      <c r="M21" s="514"/>
      <c r="N21" s="514"/>
      <c r="O21" s="514"/>
      <c r="P21" s="514"/>
      <c r="Q21" s="514"/>
      <c r="R21" s="515"/>
    </row>
    <row r="22" spans="1:19" customFormat="1" ht="13.5" thickBot="1">
      <c r="A22" s="304"/>
      <c r="B22" s="219"/>
      <c r="C22" s="220"/>
      <c r="D22" s="220"/>
      <c r="E22" s="220"/>
      <c r="F22" s="220"/>
      <c r="G22" s="220"/>
      <c r="H22" s="221"/>
      <c r="I22" s="304"/>
      <c r="J22" s="304"/>
      <c r="K22" s="346"/>
      <c r="L22" s="513" t="s">
        <v>287</v>
      </c>
      <c r="M22" s="514"/>
      <c r="N22" s="514"/>
      <c r="O22" s="514"/>
      <c r="P22" s="514"/>
      <c r="Q22" s="514"/>
      <c r="R22" s="515"/>
      <c r="S22" s="304"/>
    </row>
    <row r="23" spans="1:19" customFormat="1" ht="22.5" customHeight="1" thickBot="1">
      <c r="A23" s="304"/>
      <c r="B23" s="219"/>
      <c r="C23" s="526" t="s">
        <v>66</v>
      </c>
      <c r="D23" s="527"/>
      <c r="E23" s="214">
        <v>1</v>
      </c>
      <c r="F23" s="6" t="s">
        <v>275</v>
      </c>
      <c r="G23" s="5">
        <v>2012</v>
      </c>
      <c r="H23" s="221"/>
      <c r="I23" s="304"/>
      <c r="J23" s="304"/>
      <c r="K23" s="346"/>
      <c r="L23" s="513"/>
      <c r="M23" s="514"/>
      <c r="N23" s="514"/>
      <c r="O23" s="514"/>
      <c r="P23" s="514"/>
      <c r="Q23" s="514"/>
      <c r="R23" s="515"/>
      <c r="S23" s="304"/>
    </row>
    <row r="24" spans="1:19">
      <c r="A24" s="346"/>
      <c r="B24" s="219"/>
      <c r="C24" s="220"/>
      <c r="D24" s="220"/>
      <c r="E24" s="220"/>
      <c r="F24" s="220"/>
      <c r="G24" s="220"/>
      <c r="H24" s="221"/>
      <c r="I24" s="346"/>
      <c r="J24" s="346"/>
      <c r="L24" s="523" t="s">
        <v>112</v>
      </c>
      <c r="M24" s="524"/>
      <c r="N24" s="524"/>
      <c r="O24" s="524"/>
      <c r="P24" s="524"/>
      <c r="Q24" s="524"/>
      <c r="R24" s="525"/>
    </row>
    <row r="25" spans="1:19" ht="13.5" thickBot="1">
      <c r="A25" s="346"/>
      <c r="B25" s="219"/>
      <c r="C25" s="220"/>
      <c r="D25" s="220"/>
      <c r="E25" s="220"/>
      <c r="F25" s="220"/>
      <c r="G25" s="220"/>
      <c r="H25" s="221"/>
      <c r="I25" s="346"/>
      <c r="J25" s="346"/>
      <c r="L25" s="513" t="s">
        <v>282</v>
      </c>
      <c r="M25" s="514"/>
      <c r="N25" s="514"/>
      <c r="O25" s="514"/>
      <c r="P25" s="514"/>
      <c r="Q25" s="514"/>
      <c r="R25" s="515"/>
    </row>
    <row r="26" spans="1:19" ht="23.25" customHeight="1" thickBot="1">
      <c r="A26" s="346"/>
      <c r="B26" s="219"/>
      <c r="C26" s="223">
        <v>1</v>
      </c>
      <c r="D26" s="222" t="s">
        <v>17</v>
      </c>
      <c r="E26" s="224" t="s">
        <v>18</v>
      </c>
      <c r="F26" s="7">
        <v>1</v>
      </c>
      <c r="G26" s="225" t="s">
        <v>19</v>
      </c>
      <c r="H26" s="221"/>
      <c r="I26" s="346"/>
      <c r="J26" s="346"/>
      <c r="L26" s="513" t="s">
        <v>283</v>
      </c>
      <c r="M26" s="514"/>
      <c r="N26" s="514"/>
      <c r="O26" s="514"/>
      <c r="P26" s="514"/>
      <c r="Q26" s="514"/>
      <c r="R26" s="515"/>
    </row>
    <row r="27" spans="1:19">
      <c r="A27" s="346"/>
      <c r="B27" s="219"/>
      <c r="C27" s="220"/>
      <c r="D27" s="220"/>
      <c r="E27" s="220"/>
      <c r="F27" s="220"/>
      <c r="G27" s="220"/>
      <c r="H27" s="221"/>
      <c r="I27" s="346"/>
      <c r="J27" s="346"/>
      <c r="L27" s="513" t="s">
        <v>284</v>
      </c>
      <c r="M27" s="514"/>
      <c r="N27" s="514"/>
      <c r="O27" s="514"/>
      <c r="P27" s="514"/>
      <c r="Q27" s="514"/>
      <c r="R27" s="515"/>
    </row>
    <row r="28" spans="1:19">
      <c r="A28" s="346"/>
      <c r="B28" s="219"/>
      <c r="C28" s="220"/>
      <c r="D28" s="220"/>
      <c r="E28" s="220"/>
      <c r="F28" s="220"/>
      <c r="G28" s="220"/>
      <c r="H28" s="221"/>
      <c r="I28" s="346"/>
      <c r="J28" s="346"/>
      <c r="L28" s="513" t="s">
        <v>285</v>
      </c>
      <c r="M28" s="514"/>
      <c r="N28" s="514"/>
      <c r="O28" s="514"/>
      <c r="P28" s="514"/>
      <c r="Q28" s="514"/>
      <c r="R28" s="515"/>
    </row>
    <row r="29" spans="1:19">
      <c r="A29" s="346"/>
      <c r="B29" s="219"/>
      <c r="C29" s="220"/>
      <c r="D29" s="220"/>
      <c r="E29" s="220"/>
      <c r="F29" s="220"/>
      <c r="G29" s="220"/>
      <c r="H29" s="221"/>
      <c r="I29" s="346"/>
      <c r="J29" s="346"/>
      <c r="L29" s="513"/>
      <c r="M29" s="514"/>
      <c r="N29" s="514"/>
      <c r="O29" s="514"/>
      <c r="P29" s="514"/>
      <c r="Q29" s="514"/>
      <c r="R29" s="515"/>
    </row>
    <row r="30" spans="1:19" ht="13.5" thickBot="1">
      <c r="A30" s="346"/>
      <c r="B30" s="226"/>
      <c r="C30" s="227"/>
      <c r="D30" s="227"/>
      <c r="E30" s="227"/>
      <c r="F30" s="227"/>
      <c r="G30" s="227"/>
      <c r="H30" s="228"/>
      <c r="I30" s="346"/>
      <c r="J30" s="346"/>
      <c r="L30" s="513" t="s">
        <v>286</v>
      </c>
      <c r="M30" s="514"/>
      <c r="N30" s="514"/>
      <c r="O30" s="514"/>
      <c r="P30" s="514"/>
      <c r="Q30" s="514"/>
      <c r="R30" s="515"/>
    </row>
    <row r="31" spans="1:19" ht="14.25" thickTop="1" thickBot="1">
      <c r="A31" s="346"/>
      <c r="B31" s="346"/>
      <c r="C31" s="346"/>
      <c r="D31" s="346"/>
      <c r="E31" s="346"/>
      <c r="F31" s="346"/>
      <c r="G31" s="346"/>
      <c r="H31" s="346"/>
      <c r="I31" s="346"/>
      <c r="J31" s="346"/>
      <c r="L31" s="381"/>
      <c r="M31" s="382"/>
      <c r="N31" s="382"/>
      <c r="O31" s="382"/>
      <c r="P31" s="382"/>
      <c r="Q31" s="382"/>
      <c r="R31" s="383"/>
    </row>
    <row r="32" spans="1:19" ht="13.5" thickTop="1">
      <c r="A32" s="346"/>
      <c r="B32" s="346"/>
      <c r="C32" s="346"/>
      <c r="D32" s="346"/>
      <c r="E32" s="346"/>
      <c r="F32" s="346"/>
      <c r="G32" s="346"/>
      <c r="H32" s="346"/>
      <c r="I32" s="346"/>
      <c r="J32" s="346"/>
      <c r="L32" s="346"/>
      <c r="M32" s="346"/>
      <c r="N32" s="346"/>
      <c r="O32" s="346"/>
      <c r="P32" s="346"/>
      <c r="Q32" s="346"/>
      <c r="R32" s="346"/>
    </row>
    <row r="33" spans="1:19">
      <c r="A33" s="346"/>
      <c r="B33" s="346"/>
      <c r="C33" s="346"/>
      <c r="D33" s="346"/>
      <c r="E33" s="346"/>
      <c r="F33" s="346"/>
      <c r="G33" s="346"/>
      <c r="H33" s="346"/>
      <c r="I33" s="346"/>
      <c r="J33" s="346"/>
      <c r="L33" s="346"/>
      <c r="M33" s="346"/>
      <c r="N33" s="346"/>
      <c r="O33" s="346"/>
      <c r="P33" s="346"/>
      <c r="Q33" s="346"/>
      <c r="R33" s="346"/>
    </row>
    <row r="34" spans="1:19">
      <c r="A34" s="346"/>
      <c r="B34" s="346"/>
      <c r="C34" s="346"/>
      <c r="D34" s="346"/>
      <c r="E34" s="346"/>
      <c r="F34" s="346"/>
      <c r="G34" s="346"/>
      <c r="H34" s="346"/>
      <c r="I34" s="346"/>
      <c r="J34" s="346"/>
      <c r="L34" s="346"/>
      <c r="M34" s="346"/>
      <c r="N34" s="346"/>
      <c r="O34" s="346"/>
      <c r="P34" s="346"/>
      <c r="Q34" s="346"/>
      <c r="R34" s="346"/>
    </row>
    <row r="35" spans="1:19">
      <c r="A35" s="346"/>
      <c r="B35" s="346"/>
      <c r="C35" s="346"/>
      <c r="D35" s="346"/>
      <c r="E35" s="346"/>
      <c r="F35" s="346"/>
      <c r="G35" s="346"/>
      <c r="H35" s="346"/>
      <c r="I35" s="346"/>
      <c r="J35" s="346"/>
      <c r="L35" s="346"/>
      <c r="M35" s="346"/>
      <c r="N35" s="346"/>
      <c r="O35" s="346"/>
      <c r="P35" s="346"/>
      <c r="Q35" s="346"/>
      <c r="R35" s="346"/>
    </row>
    <row r="36" spans="1:19" customFormat="1">
      <c r="A36" s="304"/>
      <c r="B36" s="346"/>
      <c r="C36" s="346"/>
      <c r="D36" s="346"/>
      <c r="E36" s="346"/>
      <c r="F36" s="346"/>
      <c r="G36" s="346"/>
      <c r="H36" s="346"/>
      <c r="I36" s="304"/>
      <c r="J36" s="304"/>
      <c r="K36" s="346"/>
      <c r="L36" s="304"/>
      <c r="M36" s="304"/>
      <c r="N36" s="304"/>
      <c r="O36" s="304"/>
      <c r="P36" s="304"/>
      <c r="Q36" s="304"/>
      <c r="R36" s="304"/>
      <c r="S36" s="304"/>
    </row>
    <row r="37" spans="1:19">
      <c r="A37" s="346"/>
      <c r="B37" s="346"/>
      <c r="C37" s="346"/>
      <c r="D37" s="346"/>
      <c r="E37" s="346"/>
      <c r="F37" s="346"/>
      <c r="G37" s="346"/>
      <c r="H37" s="346"/>
      <c r="I37" s="346"/>
      <c r="J37" s="346"/>
      <c r="L37" s="346"/>
      <c r="M37" s="346"/>
      <c r="N37" s="346"/>
      <c r="O37" s="346"/>
      <c r="P37" s="346"/>
      <c r="Q37" s="346"/>
      <c r="R37" s="346"/>
    </row>
    <row r="38" spans="1:19">
      <c r="A38" s="346"/>
      <c r="B38" s="346"/>
      <c r="C38" s="346"/>
      <c r="D38" s="346"/>
      <c r="E38" s="346"/>
      <c r="F38" s="346"/>
      <c r="G38" s="346"/>
      <c r="H38" s="346"/>
      <c r="I38" s="346"/>
      <c r="J38" s="346"/>
      <c r="L38" s="346"/>
      <c r="M38" s="346"/>
      <c r="N38" s="346"/>
      <c r="O38" s="346"/>
      <c r="P38" s="346"/>
      <c r="Q38" s="346"/>
      <c r="R38" s="346"/>
    </row>
    <row r="39" spans="1:19">
      <c r="A39" s="346"/>
      <c r="B39" s="346"/>
      <c r="C39" s="346"/>
      <c r="D39" s="346"/>
      <c r="E39" s="346"/>
      <c r="F39" s="346"/>
      <c r="G39" s="346"/>
      <c r="H39" s="346"/>
      <c r="I39" s="346"/>
      <c r="J39" s="346"/>
      <c r="L39" s="346"/>
      <c r="M39" s="346"/>
      <c r="N39" s="346"/>
      <c r="O39" s="346"/>
      <c r="P39" s="346"/>
      <c r="Q39" s="346"/>
      <c r="R39" s="346"/>
    </row>
    <row r="40" spans="1:19">
      <c r="A40" s="346"/>
      <c r="B40" s="346"/>
      <c r="C40" s="346"/>
      <c r="D40" s="346"/>
      <c r="E40" s="346"/>
      <c r="F40" s="346"/>
      <c r="G40" s="346"/>
      <c r="H40" s="346"/>
      <c r="I40" s="346"/>
      <c r="J40" s="346"/>
      <c r="L40" s="346"/>
      <c r="M40" s="346"/>
      <c r="N40" s="346"/>
      <c r="O40" s="346"/>
      <c r="P40" s="346"/>
      <c r="Q40" s="346"/>
      <c r="R40" s="346"/>
    </row>
    <row r="41" spans="1:19">
      <c r="A41" s="346"/>
      <c r="B41" s="346"/>
      <c r="C41" s="346"/>
      <c r="D41" s="346"/>
      <c r="E41" s="346"/>
      <c r="F41" s="346"/>
      <c r="G41" s="346"/>
      <c r="H41" s="346"/>
      <c r="I41" s="346"/>
      <c r="J41" s="346"/>
      <c r="L41" s="346"/>
      <c r="M41" s="346"/>
      <c r="N41" s="346"/>
      <c r="O41" s="346"/>
      <c r="P41" s="346"/>
      <c r="Q41" s="346"/>
      <c r="R41" s="346"/>
    </row>
    <row r="42" spans="1:19">
      <c r="A42" s="346"/>
      <c r="B42" s="346"/>
      <c r="C42" s="346"/>
      <c r="D42" s="346"/>
      <c r="E42" s="346"/>
      <c r="F42" s="346"/>
      <c r="G42" s="346"/>
      <c r="H42" s="346"/>
      <c r="I42" s="346"/>
      <c r="J42" s="346"/>
      <c r="L42" s="346"/>
      <c r="M42" s="346"/>
      <c r="N42" s="346"/>
      <c r="O42" s="346"/>
      <c r="P42" s="346"/>
      <c r="Q42" s="346"/>
      <c r="R42" s="346"/>
    </row>
    <row r="43" spans="1:19">
      <c r="A43" s="346"/>
      <c r="B43" s="346"/>
      <c r="C43" s="346"/>
      <c r="D43" s="346"/>
      <c r="E43" s="346"/>
      <c r="F43" s="346"/>
      <c r="G43" s="346"/>
      <c r="H43" s="346"/>
      <c r="I43" s="346"/>
      <c r="J43" s="346"/>
      <c r="L43" s="346"/>
      <c r="M43" s="346"/>
      <c r="N43" s="346"/>
      <c r="O43" s="346"/>
      <c r="P43" s="346"/>
      <c r="Q43" s="346"/>
      <c r="R43" s="346"/>
    </row>
    <row r="44" spans="1:19">
      <c r="A44" s="346"/>
      <c r="B44" s="346"/>
      <c r="C44" s="346"/>
      <c r="D44" s="346"/>
      <c r="E44" s="346"/>
      <c r="F44" s="346"/>
      <c r="G44" s="346"/>
      <c r="H44" s="346"/>
      <c r="I44" s="346"/>
      <c r="J44" s="346"/>
      <c r="L44" s="346"/>
      <c r="M44" s="346"/>
      <c r="N44" s="346"/>
      <c r="O44" s="346"/>
      <c r="P44" s="346"/>
      <c r="Q44" s="346"/>
      <c r="R44" s="346"/>
    </row>
    <row r="45" spans="1:19">
      <c r="A45" s="346"/>
      <c r="B45" s="346"/>
      <c r="C45" s="346"/>
      <c r="D45" s="346"/>
      <c r="E45" s="346"/>
      <c r="F45" s="346"/>
      <c r="G45" s="346"/>
      <c r="H45" s="346"/>
      <c r="I45" s="346"/>
      <c r="J45" s="346"/>
      <c r="L45" s="346"/>
      <c r="M45" s="346"/>
      <c r="N45" s="346"/>
      <c r="O45" s="346"/>
      <c r="P45" s="346"/>
      <c r="Q45" s="346"/>
      <c r="R45" s="346"/>
    </row>
    <row r="46" spans="1:19">
      <c r="A46" s="346"/>
      <c r="B46" s="346"/>
      <c r="C46" s="346"/>
      <c r="D46" s="346"/>
      <c r="E46" s="346"/>
      <c r="F46" s="346"/>
      <c r="G46" s="346"/>
      <c r="H46" s="346"/>
      <c r="I46" s="346"/>
      <c r="J46" s="346"/>
      <c r="L46" s="346"/>
      <c r="M46" s="346"/>
      <c r="N46" s="346"/>
      <c r="O46" s="346"/>
      <c r="P46" s="346"/>
      <c r="Q46" s="346"/>
      <c r="R46" s="346"/>
    </row>
    <row r="47" spans="1:19">
      <c r="A47" s="346"/>
      <c r="B47" s="346"/>
      <c r="C47" s="346"/>
      <c r="D47" s="346"/>
      <c r="E47" s="346"/>
      <c r="F47" s="346"/>
      <c r="G47" s="346"/>
      <c r="H47" s="346"/>
      <c r="I47" s="346"/>
      <c r="J47" s="346"/>
      <c r="L47" s="346"/>
      <c r="M47" s="346"/>
      <c r="N47" s="346"/>
      <c r="O47" s="346"/>
      <c r="P47" s="346"/>
      <c r="Q47" s="346"/>
      <c r="R47" s="346"/>
    </row>
    <row r="48" spans="1:19">
      <c r="A48" s="346"/>
      <c r="B48" s="346"/>
      <c r="C48" s="346"/>
      <c r="D48" s="346"/>
      <c r="E48" s="346"/>
      <c r="F48" s="346"/>
      <c r="G48" s="346"/>
      <c r="H48" s="346"/>
      <c r="I48" s="346"/>
      <c r="J48" s="346"/>
      <c r="L48" s="346"/>
      <c r="M48" s="346"/>
      <c r="N48" s="346"/>
      <c r="O48" s="346"/>
      <c r="P48" s="346"/>
      <c r="Q48" s="346"/>
      <c r="R48" s="346"/>
    </row>
    <row r="49" spans="1:18" s="1" customFormat="1">
      <c r="A49" s="346"/>
      <c r="B49" s="346"/>
      <c r="C49" s="346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</row>
    <row r="50" spans="1:18" s="1" customFormat="1">
      <c r="A50" s="346"/>
      <c r="B50" s="346"/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</row>
    <row r="51" spans="1:18" s="1" customFormat="1">
      <c r="A51" s="346"/>
      <c r="B51" s="346"/>
      <c r="C51" s="346"/>
      <c r="D51" s="346"/>
      <c r="E51" s="346"/>
      <c r="F51" s="346"/>
      <c r="G51" s="346"/>
      <c r="H51" s="346"/>
      <c r="I51" s="346"/>
      <c r="J51" s="346"/>
      <c r="K51" s="346"/>
      <c r="L51" s="346"/>
      <c r="M51" s="346"/>
      <c r="N51" s="346"/>
      <c r="O51" s="346"/>
      <c r="P51" s="346"/>
      <c r="Q51" s="346"/>
      <c r="R51" s="346"/>
    </row>
    <row r="52" spans="1:18" s="1" customFormat="1">
      <c r="A52" s="346"/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</row>
    <row r="53" spans="1:18" s="1" customFormat="1">
      <c r="A53" s="346"/>
      <c r="B53" s="346"/>
      <c r="C53" s="346"/>
      <c r="D53" s="346"/>
      <c r="E53" s="346"/>
      <c r="F53" s="346"/>
      <c r="G53" s="346"/>
      <c r="H53" s="346"/>
      <c r="I53" s="346"/>
      <c r="J53" s="346"/>
      <c r="K53" s="346"/>
      <c r="L53" s="346"/>
      <c r="M53" s="346"/>
      <c r="N53" s="346"/>
      <c r="O53" s="346"/>
      <c r="P53" s="346"/>
      <c r="Q53" s="346"/>
      <c r="R53" s="346"/>
    </row>
    <row r="54" spans="1:18" s="1" customFormat="1">
      <c r="A54" s="346"/>
      <c r="B54" s="346"/>
      <c r="C54" s="346"/>
      <c r="D54" s="346"/>
      <c r="E54" s="346"/>
      <c r="F54" s="346"/>
      <c r="G54" s="346"/>
      <c r="H54" s="346"/>
      <c r="I54" s="304"/>
      <c r="J54" s="346"/>
      <c r="K54" s="346"/>
      <c r="L54" s="346"/>
      <c r="M54" s="346"/>
      <c r="N54" s="346"/>
      <c r="O54" s="346"/>
      <c r="P54" s="346"/>
      <c r="Q54" s="346"/>
      <c r="R54" s="346"/>
    </row>
    <row r="55" spans="1:18" s="1" customFormat="1">
      <c r="A55" s="346"/>
      <c r="B55" s="346"/>
      <c r="C55" s="346"/>
      <c r="D55" s="346"/>
      <c r="E55" s="346"/>
      <c r="F55" s="304"/>
      <c r="G55" s="304"/>
      <c r="H55" s="304"/>
      <c r="I55" s="304"/>
      <c r="J55" s="346"/>
      <c r="K55" s="346"/>
      <c r="L55" s="346"/>
      <c r="M55" s="346"/>
      <c r="N55" s="346"/>
      <c r="O55" s="346"/>
      <c r="P55" s="346"/>
      <c r="Q55" s="346"/>
      <c r="R55" s="346"/>
    </row>
    <row r="56" spans="1:18" s="1" customFormat="1">
      <c r="A56" s="346"/>
      <c r="B56" s="346"/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</row>
    <row r="57" spans="1:18" s="1" customFormat="1">
      <c r="A57" s="346"/>
      <c r="B57" s="346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</row>
    <row r="58" spans="1:18" s="1" customFormat="1">
      <c r="A58" s="346"/>
      <c r="B58" s="346"/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</row>
    <row r="59" spans="1:18" s="1" customFormat="1">
      <c r="A59" s="346"/>
      <c r="B59" s="346"/>
      <c r="C59" s="346"/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46"/>
    </row>
  </sheetData>
  <sheetProtection password="CC0B" sheet="1" objects="1" scenarios="1"/>
  <customSheetViews>
    <customSheetView guid="{3A092BD9-6659-4452-96E0-C67775D68B1A}" showRuler="0">
      <selection activeCell="I22" sqref="I22"/>
      <pageMargins left="0.75" right="0.75" top="1" bottom="1" header="0.5" footer="0.5"/>
      <headerFooter alignWithMargins="0"/>
    </customSheetView>
  </customSheetViews>
  <mergeCells count="24">
    <mergeCell ref="C23:D23"/>
    <mergeCell ref="A7:J7"/>
    <mergeCell ref="A10:J16"/>
    <mergeCell ref="L10:R10"/>
    <mergeCell ref="L11:R11"/>
    <mergeCell ref="L12:R12"/>
    <mergeCell ref="L13:R13"/>
    <mergeCell ref="L14:R14"/>
    <mergeCell ref="L15:R15"/>
    <mergeCell ref="L16:R16"/>
    <mergeCell ref="L17:R17"/>
    <mergeCell ref="L18:R18"/>
    <mergeCell ref="L19:R19"/>
    <mergeCell ref="L20:R20"/>
    <mergeCell ref="L21:R21"/>
    <mergeCell ref="L28:R28"/>
    <mergeCell ref="L29:R29"/>
    <mergeCell ref="L30:R30"/>
    <mergeCell ref="L22:R22"/>
    <mergeCell ref="L23:R23"/>
    <mergeCell ref="L24:R24"/>
    <mergeCell ref="L25:R25"/>
    <mergeCell ref="L26:R26"/>
    <mergeCell ref="L27:R27"/>
  </mergeCells>
  <phoneticPr fontId="3" type="noConversion"/>
  <hyperlinks>
    <hyperlink ref="L12" location="'Настенный тип'!A8" display="1. Кондиционеры настенного типа"/>
    <hyperlink ref="L13" location="'Канальный тип'!A8" display="2. Кондиционеры канального типа"/>
    <hyperlink ref="L16" location="'Кассетный тип'!A8" display="3. Кондиционеры кассетного типа"/>
    <hyperlink ref="L17" location="'Универсальный тип'!A8" display="5. Кондиционеры универсального типа"/>
    <hyperlink ref="L18" location="'Напольный тип'!A8" display="6. Кондиционеры напольного типа"/>
    <hyperlink ref="L19" location="Мультиситемы!A8" display="7. Мультисистемы"/>
    <hyperlink ref="L20" location="Крышный!A8" display="8. Крышный кондиционер"/>
    <hyperlink ref="L21" location="Шкафной!A8" display="9. Шкафной кондиционер"/>
    <hyperlink ref="L22" location="Доп_обор_Split!A8" display="10. Дополнительное оборудование для Сплит-систем"/>
    <hyperlink ref="L26" location="'DX PRO Наружные'!A8" display="12. Система DX PRO II. Наружные блоки"/>
    <hyperlink ref="L27" location="'DX PRO Внутренние'!A8" display="13. Система СуперМульти и DX PRO II. Внутренние блоки"/>
    <hyperlink ref="L28" location="'Доп_обор_DX PRO'!A8" display="14. Дополнительное оборудование для системы DX PRO II"/>
    <hyperlink ref="L30" location="Фанкойлы!A8" display="15. Фанкойлы"/>
    <hyperlink ref="L14" location="'Канальный тип'!A20" display="2.2. Спедненапорные"/>
    <hyperlink ref="L15" location="'Канальный тип'!A41" display="2.3. Высоконапорные"/>
    <hyperlink ref="L25" location="'Супер Мультисистема'!A1" display="11. Супер Мультисистема. Наружные блоки"/>
    <hyperlink ref="L14:R14" location="'Канальный тип'!A20" display="2.1. Спедненапорные"/>
    <hyperlink ref="L15:R15" location="'Канальный тип'!A41" display="2.2. Высоконапорные"/>
    <hyperlink ref="L25:R25" location="'DX PROII'!A1" display="10. Система DX PRO II"/>
    <hyperlink ref="L26:R26" location="'DX PRO III Наружные'!A1" display="11. Система DX PRO III. Наружные блоки"/>
    <hyperlink ref="L27:R27" location="'DX PROIII Внутренние'!A1" display="12. Система DX PRO III. Внутренние блоки"/>
    <hyperlink ref="L28:R28" location="'Доп_обор_DX PRO'!A8" display="13. Дополнительное оборудование для систем DX PRO II и DX PRO III"/>
    <hyperlink ref="L30:R30" location="Фанкойлы!A8" display="14. Фанкойлы"/>
    <hyperlink ref="L22:R22" location="Доп_обор_Split!A8" display="9. Дополнительное оборудование для Сплит-систем"/>
    <hyperlink ref="L21:R21" location="Шкафной!A8" display="8. Шкафной кондиционер"/>
    <hyperlink ref="L20:R20" location="Крышный!A8" display="7. Крышный кондиционер"/>
    <hyperlink ref="L19:R19" location="Мультиситемы!A8" display="6. Мультисистемы"/>
    <hyperlink ref="L18:R18" location="'Напольный тип'!A8" display="5. Кондиционеры напольного типа"/>
    <hyperlink ref="L17:R17" location="'Универсальный тип'!A8" display="4. Кондиционеры универсального типа"/>
  </hyperlinks>
  <pageMargins left="0.75" right="0.75" top="1" bottom="1" header="0.5" footer="0.5"/>
  <pageSetup paperSize="9" scale="7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view="pageBreakPreview" zoomScaleNormal="75" zoomScaleSheetLayoutView="100" workbookViewId="0">
      <pane xSplit="3" ySplit="10" topLeftCell="D11" activePane="bottomRight" state="frozen"/>
      <selection pane="topRight" activeCell="D1" sqref="D1"/>
      <selection pane="bottomLeft" activeCell="A7" sqref="A7"/>
      <selection pane="bottomRight" activeCell="B21" sqref="B21"/>
    </sheetView>
  </sheetViews>
  <sheetFormatPr defaultRowHeight="12.75"/>
  <cols>
    <col min="1" max="1" width="34.42578125" style="8" bestFit="1" customWidth="1"/>
    <col min="2" max="2" width="32" style="8" bestFit="1" customWidth="1"/>
    <col min="3" max="3" width="5.140625" style="8" bestFit="1" customWidth="1"/>
    <col min="4" max="9" width="18" style="8" bestFit="1" customWidth="1"/>
    <col min="10" max="10" width="15.28515625" style="8" customWidth="1"/>
    <col min="11" max="16384" width="9.140625" style="8"/>
  </cols>
  <sheetData>
    <row r="1" spans="1:10" ht="12.75" hidden="1" customHeight="1">
      <c r="A1" s="537" t="s">
        <v>69</v>
      </c>
      <c r="B1" s="538"/>
      <c r="C1" s="539"/>
    </row>
    <row r="2" spans="1:10" ht="13.5" hidden="1" thickBot="1">
      <c r="A2" s="540"/>
      <c r="B2" s="541"/>
      <c r="C2" s="541"/>
      <c r="D2" s="8" t="s">
        <v>101</v>
      </c>
    </row>
    <row r="3" spans="1:10" s="9" customFormat="1" ht="13.5" thickBot="1">
      <c r="A3" s="558"/>
      <c r="B3" s="558"/>
      <c r="C3" s="558"/>
      <c r="D3" s="546" t="s">
        <v>68</v>
      </c>
      <c r="E3" s="547"/>
      <c r="F3" s="547"/>
      <c r="G3" s="547"/>
      <c r="H3" s="547"/>
      <c r="I3" s="548"/>
    </row>
    <row r="4" spans="1:10" s="13" customFormat="1">
      <c r="A4" s="537" t="s">
        <v>69</v>
      </c>
      <c r="B4" s="538"/>
      <c r="C4" s="539"/>
      <c r="D4" s="549">
        <v>21</v>
      </c>
      <c r="E4" s="544">
        <v>26</v>
      </c>
      <c r="F4" s="544">
        <v>35</v>
      </c>
      <c r="G4" s="544">
        <v>53</v>
      </c>
      <c r="H4" s="544">
        <v>61</v>
      </c>
      <c r="I4" s="542">
        <v>70</v>
      </c>
    </row>
    <row r="5" spans="1:10" s="13" customFormat="1" ht="13.5" thickBot="1">
      <c r="A5" s="540"/>
      <c r="B5" s="541"/>
      <c r="C5" s="541"/>
      <c r="D5" s="550"/>
      <c r="E5" s="545"/>
      <c r="F5" s="545"/>
      <c r="G5" s="545"/>
      <c r="H5" s="545"/>
      <c r="I5" s="543"/>
    </row>
    <row r="6" spans="1:10" s="9" customFormat="1" ht="6" hidden="1" customHeight="1" thickBot="1"/>
    <row r="7" spans="1:10" s="9" customFormat="1" ht="13.5" hidden="1" thickBot="1">
      <c r="A7" s="558"/>
      <c r="B7" s="558"/>
      <c r="C7" s="558"/>
      <c r="D7" s="546" t="s">
        <v>68</v>
      </c>
      <c r="E7" s="547"/>
      <c r="F7" s="547"/>
      <c r="G7" s="547"/>
      <c r="H7" s="547"/>
      <c r="I7" s="548"/>
    </row>
    <row r="8" spans="1:10" s="13" customFormat="1" hidden="1">
      <c r="A8" s="10" t="s">
        <v>67</v>
      </c>
      <c r="B8" s="12" t="str">
        <f>CONCATENATE('Интерактивный прайс-лист'!$E$23,$D$2,'Интерактивный прайс-лист'!$F$23,$D$2,'Интерактивный прайс-лист'!$G$23)</f>
        <v>1 марта 2012</v>
      </c>
      <c r="C8" s="11"/>
      <c r="D8" s="549">
        <v>21</v>
      </c>
      <c r="E8" s="544">
        <v>26</v>
      </c>
      <c r="F8" s="544">
        <v>35</v>
      </c>
      <c r="G8" s="544">
        <v>53</v>
      </c>
      <c r="H8" s="544">
        <v>61</v>
      </c>
      <c r="I8" s="542">
        <v>70</v>
      </c>
    </row>
    <row r="9" spans="1:10" s="13" customFormat="1" ht="13.5" hidden="1" thickBot="1">
      <c r="A9" s="14" t="s">
        <v>383</v>
      </c>
      <c r="B9" s="16">
        <f>'Интерактивный прайс-лист'!$F$26</f>
        <v>1</v>
      </c>
      <c r="C9" s="15" t="s">
        <v>18</v>
      </c>
      <c r="D9" s="550"/>
      <c r="E9" s="545"/>
      <c r="F9" s="545"/>
      <c r="G9" s="545"/>
      <c r="H9" s="545"/>
      <c r="I9" s="543"/>
    </row>
    <row r="10" spans="1:10" s="9" customFormat="1" ht="6" customHeight="1"/>
    <row r="11" spans="1:10">
      <c r="A11" s="303"/>
      <c r="B11" s="303"/>
      <c r="C11" s="303"/>
      <c r="D11" s="303"/>
      <c r="E11" s="303"/>
      <c r="F11" s="303"/>
      <c r="G11" s="303"/>
      <c r="H11" s="303"/>
      <c r="I11" s="303"/>
      <c r="J11" s="303"/>
    </row>
    <row r="12" spans="1:10" ht="13.5" thickBot="1">
      <c r="A12" s="303"/>
      <c r="B12" s="303"/>
      <c r="C12" s="303"/>
      <c r="D12" s="303"/>
      <c r="E12" s="303"/>
      <c r="F12" s="303"/>
      <c r="G12" s="303"/>
      <c r="H12" s="303"/>
      <c r="I12" s="303"/>
      <c r="J12" s="303"/>
    </row>
    <row r="13" spans="1:10">
      <c r="A13" s="17" t="s">
        <v>38</v>
      </c>
      <c r="B13" s="398" t="s">
        <v>88</v>
      </c>
      <c r="C13" s="18"/>
      <c r="D13" s="19" t="s">
        <v>259</v>
      </c>
      <c r="E13" s="20" t="s">
        <v>260</v>
      </c>
      <c r="F13" s="20" t="s">
        <v>261</v>
      </c>
      <c r="G13" s="20" t="s">
        <v>262</v>
      </c>
      <c r="H13" s="20" t="s">
        <v>263</v>
      </c>
      <c r="I13" s="21" t="s">
        <v>264</v>
      </c>
      <c r="J13" s="303"/>
    </row>
    <row r="14" spans="1:10" ht="13.5" thickBot="1">
      <c r="A14" s="22" t="s">
        <v>39</v>
      </c>
      <c r="B14" s="24"/>
      <c r="C14" s="23"/>
      <c r="D14" s="25" t="s">
        <v>128</v>
      </c>
      <c r="E14" s="26" t="s">
        <v>129</v>
      </c>
      <c r="F14" s="26" t="s">
        <v>130</v>
      </c>
      <c r="G14" s="26" t="s">
        <v>131</v>
      </c>
      <c r="H14" s="26" t="s">
        <v>132</v>
      </c>
      <c r="I14" s="27" t="s">
        <v>133</v>
      </c>
      <c r="J14" s="303"/>
    </row>
    <row r="15" spans="1:10">
      <c r="A15" s="528" t="s">
        <v>21</v>
      </c>
      <c r="B15" s="28" t="s">
        <v>23</v>
      </c>
      <c r="C15" s="530" t="s">
        <v>22</v>
      </c>
      <c r="D15" s="29" t="s">
        <v>42</v>
      </c>
      <c r="E15" s="30" t="s">
        <v>43</v>
      </c>
      <c r="F15" s="30">
        <v>3.52</v>
      </c>
      <c r="G15" s="30">
        <v>5.27</v>
      </c>
      <c r="H15" s="30">
        <v>6.15</v>
      </c>
      <c r="I15" s="31">
        <v>7.03</v>
      </c>
      <c r="J15" s="303"/>
    </row>
    <row r="16" spans="1:10">
      <c r="A16" s="529"/>
      <c r="B16" s="32" t="s">
        <v>24</v>
      </c>
      <c r="C16" s="531"/>
      <c r="D16" s="33" t="s">
        <v>44</v>
      </c>
      <c r="E16" s="34" t="s">
        <v>45</v>
      </c>
      <c r="F16" s="34">
        <v>3.81</v>
      </c>
      <c r="G16" s="34">
        <v>5.57</v>
      </c>
      <c r="H16" s="34">
        <v>6.74</v>
      </c>
      <c r="I16" s="35">
        <v>7.91</v>
      </c>
      <c r="J16" s="303"/>
    </row>
    <row r="17" spans="1:10">
      <c r="A17" s="532" t="s">
        <v>385</v>
      </c>
      <c r="B17" s="533"/>
      <c r="C17" s="397" t="s">
        <v>17</v>
      </c>
      <c r="D17" s="402">
        <f>'Интерактивный прайс-лист'!$F$26*(VLOOKUP(D13,'для поиска'!$B$1:$C$421,2,0))</f>
        <v>366</v>
      </c>
      <c r="E17" s="403">
        <f>'Интерактивный прайс-лист'!$F$26*(VLOOKUP(E13,'для поиска'!$B$1:$C$421,2,0))</f>
        <v>390</v>
      </c>
      <c r="F17" s="403">
        <f>'Интерактивный прайс-лист'!$F$26*(VLOOKUP(F13,'для поиска'!$B$1:$C$421,2,0))</f>
        <v>439</v>
      </c>
      <c r="G17" s="403">
        <f>'Интерактивный прайс-лист'!$F$26*(VLOOKUP(G13,'для поиска'!$B$1:$C$421,2,0))</f>
        <v>618</v>
      </c>
      <c r="H17" s="403">
        <f>'Интерактивный прайс-лист'!$F$26*(VLOOKUP(H13,'для поиска'!$B$1:$C$421,2,0))</f>
        <v>735</v>
      </c>
      <c r="I17" s="404">
        <f>'Интерактивный прайс-лист'!$F$26*(VLOOKUP(I13,'для поиска'!$B$1:$C$421,2,0))</f>
        <v>865</v>
      </c>
      <c r="J17" s="303"/>
    </row>
    <row r="18" spans="1:10">
      <c r="A18" s="532" t="s">
        <v>386</v>
      </c>
      <c r="B18" s="533"/>
      <c r="C18" s="396" t="s">
        <v>17</v>
      </c>
      <c r="D18" s="402">
        <f>'Интерактивный прайс-лист'!$F$26*(VLOOKUP(D14,'для поиска'!$B$1:$C$421,2,0))</f>
        <v>565</v>
      </c>
      <c r="E18" s="403">
        <f>'Интерактивный прайс-лист'!$F$26*(VLOOKUP(E14,'для поиска'!$B$1:$C$421,2,0))</f>
        <v>608</v>
      </c>
      <c r="F18" s="403">
        <f>'Интерактивный прайс-лист'!$F$26*(VLOOKUP(F14,'для поиска'!$B$1:$C$421,2,0))</f>
        <v>673</v>
      </c>
      <c r="G18" s="403">
        <f>'Интерактивный прайс-лист'!$F$26*(VLOOKUP(G14,'для поиска'!$B$1:$C$421,2,0))</f>
        <v>965</v>
      </c>
      <c r="H18" s="403">
        <f>'Интерактивный прайс-лист'!$F$26*(VLOOKUP(H14,'для поиска'!$B$1:$C$421,2,0))</f>
        <v>1125</v>
      </c>
      <c r="I18" s="404">
        <f>'Интерактивный прайс-лист'!$F$26*(VLOOKUP(I14,'для поиска'!$B$1:$C$421,2,0))</f>
        <v>1316</v>
      </c>
      <c r="J18" s="303"/>
    </row>
    <row r="19" spans="1:10" ht="13.5" thickBot="1">
      <c r="A19" s="36" t="s">
        <v>27</v>
      </c>
      <c r="B19" s="136" t="s">
        <v>715</v>
      </c>
      <c r="C19" s="37" t="s">
        <v>17</v>
      </c>
      <c r="D19" s="124">
        <f>SUM(D17:D18)</f>
        <v>931</v>
      </c>
      <c r="E19" s="3">
        <f>SUM(E17:E18)</f>
        <v>998</v>
      </c>
      <c r="F19" s="3">
        <f t="shared" ref="F19:I19" si="0">SUM(F17:F18)</f>
        <v>1112</v>
      </c>
      <c r="G19" s="3">
        <f t="shared" si="0"/>
        <v>1583</v>
      </c>
      <c r="H19" s="3">
        <f t="shared" si="0"/>
        <v>1860</v>
      </c>
      <c r="I19" s="4">
        <f t="shared" si="0"/>
        <v>2181</v>
      </c>
      <c r="J19" s="303"/>
    </row>
    <row r="20" spans="1:10">
      <c r="A20" s="303"/>
      <c r="B20" s="303"/>
      <c r="C20" s="303"/>
      <c r="D20" s="303"/>
      <c r="E20" s="303"/>
      <c r="F20" s="303"/>
      <c r="G20" s="303"/>
      <c r="H20" s="303"/>
      <c r="I20" s="303"/>
      <c r="J20" s="303"/>
    </row>
    <row r="21" spans="1:10" ht="13.5" thickBot="1">
      <c r="A21" s="303"/>
      <c r="B21" s="303"/>
      <c r="C21" s="303"/>
      <c r="D21" s="303"/>
      <c r="E21" s="303"/>
      <c r="F21" s="303"/>
      <c r="G21" s="303"/>
      <c r="H21" s="303"/>
      <c r="I21" s="303"/>
      <c r="J21" s="303"/>
    </row>
    <row r="22" spans="1:10">
      <c r="A22" s="17" t="s">
        <v>38</v>
      </c>
      <c r="B22" s="424" t="s">
        <v>88</v>
      </c>
      <c r="C22" s="18"/>
      <c r="D22" s="19"/>
      <c r="E22" s="20" t="s">
        <v>260</v>
      </c>
      <c r="F22" s="20" t="s">
        <v>261</v>
      </c>
      <c r="G22" s="20" t="s">
        <v>262</v>
      </c>
      <c r="H22" s="20" t="s">
        <v>263</v>
      </c>
      <c r="I22" s="21" t="s">
        <v>264</v>
      </c>
      <c r="J22" s="303"/>
    </row>
    <row r="23" spans="1:10" ht="13.5" thickBot="1">
      <c r="A23" s="22" t="s">
        <v>39</v>
      </c>
      <c r="B23" s="24"/>
      <c r="C23" s="23"/>
      <c r="D23" s="25"/>
      <c r="E23" s="26" t="s">
        <v>453</v>
      </c>
      <c r="F23" s="26" t="s">
        <v>454</v>
      </c>
      <c r="G23" s="26" t="s">
        <v>455</v>
      </c>
      <c r="H23" s="26" t="s">
        <v>456</v>
      </c>
      <c r="I23" s="27" t="s">
        <v>457</v>
      </c>
      <c r="J23" s="303"/>
    </row>
    <row r="24" spans="1:10">
      <c r="A24" s="528" t="s">
        <v>21</v>
      </c>
      <c r="B24" s="28" t="s">
        <v>23</v>
      </c>
      <c r="C24" s="530" t="s">
        <v>22</v>
      </c>
      <c r="D24" s="29"/>
      <c r="E24" s="419" t="s">
        <v>43</v>
      </c>
      <c r="F24" s="419">
        <v>3.52</v>
      </c>
      <c r="G24" s="419">
        <v>5.27</v>
      </c>
      <c r="H24" s="419">
        <v>6.15</v>
      </c>
      <c r="I24" s="31">
        <v>7.03</v>
      </c>
      <c r="J24" s="303"/>
    </row>
    <row r="25" spans="1:10">
      <c r="A25" s="529"/>
      <c r="B25" s="32" t="s">
        <v>24</v>
      </c>
      <c r="C25" s="531"/>
      <c r="D25" s="33"/>
      <c r="E25" s="420" t="s">
        <v>45</v>
      </c>
      <c r="F25" s="420">
        <v>3.81</v>
      </c>
      <c r="G25" s="420">
        <v>5.57</v>
      </c>
      <c r="H25" s="420">
        <v>6.74</v>
      </c>
      <c r="I25" s="35">
        <v>7.91</v>
      </c>
      <c r="J25" s="303"/>
    </row>
    <row r="26" spans="1:10">
      <c r="A26" s="532" t="s">
        <v>385</v>
      </c>
      <c r="B26" s="533"/>
      <c r="C26" s="420" t="s">
        <v>17</v>
      </c>
      <c r="D26" s="402"/>
      <c r="E26" s="403">
        <f>'Интерактивный прайс-лист'!$F$26*(VLOOKUP(E22,'для поиска'!$B$1:$C$421,2,0))</f>
        <v>390</v>
      </c>
      <c r="F26" s="403">
        <f>'Интерактивный прайс-лист'!$F$26*(VLOOKUP(F22,'для поиска'!$B$1:$C$421,2,0))</f>
        <v>439</v>
      </c>
      <c r="G26" s="403">
        <f>'Интерактивный прайс-лист'!$F$26*(VLOOKUP(G22,'для поиска'!$B$1:$C$421,2,0))</f>
        <v>618</v>
      </c>
      <c r="H26" s="403">
        <f>'Интерактивный прайс-лист'!$F$26*(VLOOKUP(H22,'для поиска'!$B$1:$C$421,2,0))</f>
        <v>735</v>
      </c>
      <c r="I26" s="404">
        <f>'Интерактивный прайс-лист'!$F$26*(VLOOKUP(I22,'для поиска'!$B$1:$C$421,2,0))</f>
        <v>865</v>
      </c>
      <c r="J26" s="303"/>
    </row>
    <row r="27" spans="1:10">
      <c r="A27" s="532" t="s">
        <v>386</v>
      </c>
      <c r="B27" s="533"/>
      <c r="C27" s="418" t="s">
        <v>17</v>
      </c>
      <c r="D27" s="402"/>
      <c r="E27" s="403">
        <f>'Интерактивный прайс-лист'!$F$26*(VLOOKUP(E23,'для поиска'!$B$1:$C$421,2,0))</f>
        <v>886</v>
      </c>
      <c r="F27" s="403">
        <f>'Интерактивный прайс-лист'!$F$26*(VLOOKUP(F23,'для поиска'!$B$1:$C$421,2,0))</f>
        <v>951</v>
      </c>
      <c r="G27" s="403">
        <f>'Интерактивный прайс-лист'!$F$26*(VLOOKUP(G23,'для поиска'!$B$1:$C$421,2,0))</f>
        <v>1308</v>
      </c>
      <c r="H27" s="403">
        <f>'Интерактивный прайс-лист'!$F$26*(VLOOKUP(H23,'для поиска'!$B$1:$C$421,2,0))</f>
        <v>1468</v>
      </c>
      <c r="I27" s="404">
        <f>'Интерактивный прайс-лист'!$F$26*(VLOOKUP(I23,'для поиска'!$B$1:$C$421,2,0))</f>
        <v>1659</v>
      </c>
      <c r="J27" s="303"/>
    </row>
    <row r="28" spans="1:10" ht="13.5" thickBot="1">
      <c r="A28" s="36" t="s">
        <v>27</v>
      </c>
      <c r="B28" s="136" t="s">
        <v>715</v>
      </c>
      <c r="C28" s="37" t="s">
        <v>17</v>
      </c>
      <c r="D28" s="124"/>
      <c r="E28" s="3">
        <f t="shared" ref="E28:I28" si="1">SUM(E26:E27)</f>
        <v>1276</v>
      </c>
      <c r="F28" s="3">
        <f t="shared" si="1"/>
        <v>1390</v>
      </c>
      <c r="G28" s="3">
        <f t="shared" si="1"/>
        <v>1926</v>
      </c>
      <c r="H28" s="3">
        <f t="shared" si="1"/>
        <v>2203</v>
      </c>
      <c r="I28" s="4">
        <f t="shared" si="1"/>
        <v>2524</v>
      </c>
      <c r="J28" s="303"/>
    </row>
    <row r="29" spans="1:10">
      <c r="A29" s="303"/>
      <c r="B29" s="303"/>
      <c r="C29" s="303"/>
      <c r="D29" s="303"/>
      <c r="E29" s="303"/>
      <c r="F29" s="303"/>
      <c r="G29" s="303"/>
      <c r="H29" s="303"/>
      <c r="I29" s="303"/>
      <c r="J29" s="303"/>
    </row>
    <row r="30" spans="1:10" ht="13.5" thickBot="1">
      <c r="A30" s="303"/>
      <c r="B30" s="497" t="s">
        <v>594</v>
      </c>
      <c r="C30" s="303"/>
      <c r="D30" s="303"/>
      <c r="E30" s="303"/>
      <c r="F30" s="303"/>
      <c r="G30" s="303"/>
      <c r="H30" s="303"/>
      <c r="I30" s="303"/>
      <c r="J30" s="303"/>
    </row>
    <row r="31" spans="1:10">
      <c r="A31" s="17" t="s">
        <v>38</v>
      </c>
      <c r="B31" s="494" t="s">
        <v>88</v>
      </c>
      <c r="C31" s="18"/>
      <c r="D31" s="19"/>
      <c r="E31" s="20" t="s">
        <v>595</v>
      </c>
      <c r="F31" s="20" t="s">
        <v>596</v>
      </c>
      <c r="G31" s="20" t="s">
        <v>597</v>
      </c>
      <c r="H31" s="20"/>
      <c r="I31" s="21" t="s">
        <v>598</v>
      </c>
      <c r="J31" s="303"/>
    </row>
    <row r="32" spans="1:10" ht="13.5" thickBot="1">
      <c r="A32" s="22" t="s">
        <v>39</v>
      </c>
      <c r="B32" s="24"/>
      <c r="C32" s="23"/>
      <c r="D32" s="25"/>
      <c r="E32" s="26" t="s">
        <v>599</v>
      </c>
      <c r="F32" s="26" t="s">
        <v>600</v>
      </c>
      <c r="G32" s="26" t="s">
        <v>601</v>
      </c>
      <c r="H32" s="26"/>
      <c r="I32" s="27" t="s">
        <v>602</v>
      </c>
      <c r="J32" s="303"/>
    </row>
    <row r="33" spans="1:10">
      <c r="A33" s="528" t="s">
        <v>21</v>
      </c>
      <c r="B33" s="28" t="s">
        <v>23</v>
      </c>
      <c r="C33" s="530" t="s">
        <v>22</v>
      </c>
      <c r="D33" s="29"/>
      <c r="E33" s="487" t="s">
        <v>43</v>
      </c>
      <c r="F33" s="487">
        <v>3.52</v>
      </c>
      <c r="G33" s="487">
        <v>5.27</v>
      </c>
      <c r="H33" s="487"/>
      <c r="I33" s="496">
        <v>7.03</v>
      </c>
      <c r="J33" s="303"/>
    </row>
    <row r="34" spans="1:10">
      <c r="A34" s="529"/>
      <c r="B34" s="32" t="s">
        <v>24</v>
      </c>
      <c r="C34" s="531"/>
      <c r="D34" s="33"/>
      <c r="E34" s="491" t="s">
        <v>45</v>
      </c>
      <c r="F34" s="491">
        <v>3.81</v>
      </c>
      <c r="G34" s="491">
        <v>5.57</v>
      </c>
      <c r="H34" s="491"/>
      <c r="I34" s="35">
        <v>7.91</v>
      </c>
      <c r="J34" s="303"/>
    </row>
    <row r="35" spans="1:10">
      <c r="A35" s="532" t="s">
        <v>385</v>
      </c>
      <c r="B35" s="533"/>
      <c r="C35" s="491" t="s">
        <v>17</v>
      </c>
      <c r="D35" s="402"/>
      <c r="E35" s="403">
        <f>'Интерактивный прайс-лист'!$F$26*(VLOOKUP(E31,'для поиска'!$B$1:$C$421,2,0))</f>
        <v>376</v>
      </c>
      <c r="F35" s="403">
        <f>'Интерактивный прайс-лист'!$F$26*(VLOOKUP(F31,'для поиска'!$B$1:$C$421,2,0))</f>
        <v>415</v>
      </c>
      <c r="G35" s="403">
        <f>'Интерактивный прайс-лист'!$F$26*(VLOOKUP(G31,'для поиска'!$B$1:$C$421,2,0))</f>
        <v>611</v>
      </c>
      <c r="H35" s="403"/>
      <c r="I35" s="404">
        <f>'Интерактивный прайс-лист'!$F$26*(VLOOKUP(I31,'для поиска'!$B$1:$C$421,2,0))</f>
        <v>732</v>
      </c>
      <c r="J35" s="303"/>
    </row>
    <row r="36" spans="1:10">
      <c r="A36" s="532" t="s">
        <v>386</v>
      </c>
      <c r="B36" s="533"/>
      <c r="C36" s="486" t="s">
        <v>17</v>
      </c>
      <c r="D36" s="402"/>
      <c r="E36" s="403">
        <f>'Интерактивный прайс-лист'!$F$26*(VLOOKUP(E32,'для поиска'!$B$1:$C$421,2,0))</f>
        <v>588</v>
      </c>
      <c r="F36" s="403">
        <f>'Интерактивный прайс-лист'!$F$26*(VLOOKUP(F32,'для поиска'!$B$1:$C$421,2,0))</f>
        <v>647</v>
      </c>
      <c r="G36" s="403">
        <f>'Интерактивный прайс-лист'!$F$26*(VLOOKUP(G32,'для поиска'!$B$1:$C$421,2,0))</f>
        <v>943</v>
      </c>
      <c r="H36" s="403"/>
      <c r="I36" s="404">
        <f>'Интерактивный прайс-лист'!$F$26*(VLOOKUP(I32,'для поиска'!$B$1:$C$421,2,0))</f>
        <v>1126</v>
      </c>
      <c r="J36" s="303"/>
    </row>
    <row r="37" spans="1:10" ht="13.5" thickBot="1">
      <c r="A37" s="36" t="s">
        <v>27</v>
      </c>
      <c r="B37" s="136" t="s">
        <v>503</v>
      </c>
      <c r="C37" s="37" t="s">
        <v>17</v>
      </c>
      <c r="D37" s="124"/>
      <c r="E37" s="3">
        <f>SUM(E35:E36)</f>
        <v>964</v>
      </c>
      <c r="F37" s="3">
        <f t="shared" ref="F37:I37" si="2">SUM(F35:F36)</f>
        <v>1062</v>
      </c>
      <c r="G37" s="3">
        <f t="shared" si="2"/>
        <v>1554</v>
      </c>
      <c r="H37" s="3"/>
      <c r="I37" s="4">
        <f t="shared" si="2"/>
        <v>1858</v>
      </c>
      <c r="J37" s="303"/>
    </row>
    <row r="38" spans="1:10" ht="13.5" hidden="1" thickBot="1">
      <c r="A38" s="36" t="s">
        <v>27</v>
      </c>
      <c r="B38" s="136" t="s">
        <v>293</v>
      </c>
      <c r="C38" s="37" t="s">
        <v>17</v>
      </c>
      <c r="D38" s="534" t="s">
        <v>274</v>
      </c>
      <c r="E38" s="553"/>
      <c r="F38" s="553"/>
      <c r="G38" s="553"/>
      <c r="H38" s="553"/>
      <c r="I38" s="554"/>
      <c r="J38" s="303"/>
    </row>
    <row r="39" spans="1:10">
      <c r="A39" s="303"/>
      <c r="B39" s="303"/>
      <c r="C39" s="303"/>
      <c r="D39" s="303"/>
      <c r="E39" s="303"/>
      <c r="F39" s="303"/>
      <c r="G39" s="303"/>
      <c r="H39" s="303"/>
      <c r="I39" s="303"/>
      <c r="J39" s="303"/>
    </row>
    <row r="40" spans="1:10" ht="13.5" thickBot="1">
      <c r="A40" s="303"/>
      <c r="B40" s="303"/>
      <c r="C40" s="303"/>
      <c r="D40" s="303"/>
      <c r="E40" s="303"/>
      <c r="F40" s="303"/>
      <c r="G40" s="303"/>
      <c r="H40" s="303"/>
      <c r="I40" s="303"/>
      <c r="J40" s="303"/>
    </row>
    <row r="41" spans="1:10">
      <c r="A41" s="17" t="s">
        <v>38</v>
      </c>
      <c r="B41" s="469" t="s">
        <v>88</v>
      </c>
      <c r="C41" s="18"/>
      <c r="D41" s="19" t="s">
        <v>485</v>
      </c>
      <c r="E41" s="20" t="s">
        <v>486</v>
      </c>
      <c r="F41" s="20" t="s">
        <v>487</v>
      </c>
      <c r="G41" s="20" t="s">
        <v>488</v>
      </c>
      <c r="H41" s="20" t="s">
        <v>489</v>
      </c>
      <c r="I41" s="21" t="s">
        <v>490</v>
      </c>
      <c r="J41" s="303"/>
    </row>
    <row r="42" spans="1:10" ht="13.5" thickBot="1">
      <c r="A42" s="22" t="s">
        <v>39</v>
      </c>
      <c r="B42" s="24"/>
      <c r="C42" s="23"/>
      <c r="D42" s="25" t="s">
        <v>491</v>
      </c>
      <c r="E42" s="26" t="s">
        <v>492</v>
      </c>
      <c r="F42" s="26" t="s">
        <v>493</v>
      </c>
      <c r="G42" s="26" t="s">
        <v>494</v>
      </c>
      <c r="H42" s="26" t="s">
        <v>495</v>
      </c>
      <c r="I42" s="27" t="s">
        <v>496</v>
      </c>
      <c r="J42" s="303"/>
    </row>
    <row r="43" spans="1:10">
      <c r="A43" s="528" t="s">
        <v>21</v>
      </c>
      <c r="B43" s="28" t="s">
        <v>23</v>
      </c>
      <c r="C43" s="530" t="s">
        <v>22</v>
      </c>
      <c r="D43" s="29" t="s">
        <v>42</v>
      </c>
      <c r="E43" s="464" t="s">
        <v>43</v>
      </c>
      <c r="F43" s="464">
        <v>3.52</v>
      </c>
      <c r="G43" s="464">
        <v>5.27</v>
      </c>
      <c r="H43" s="464">
        <v>6.15</v>
      </c>
      <c r="I43" s="465">
        <v>7.03</v>
      </c>
      <c r="J43" s="303"/>
    </row>
    <row r="44" spans="1:10" ht="13.5" thickBot="1">
      <c r="A44" s="529"/>
      <c r="B44" s="32" t="s">
        <v>24</v>
      </c>
      <c r="C44" s="531"/>
      <c r="D44" s="33" t="s">
        <v>44</v>
      </c>
      <c r="E44" s="466" t="s">
        <v>45</v>
      </c>
      <c r="F44" s="466">
        <v>3.81</v>
      </c>
      <c r="G44" s="466">
        <v>5.57</v>
      </c>
      <c r="H44" s="466">
        <v>6.74</v>
      </c>
      <c r="I44" s="35">
        <v>7.91</v>
      </c>
      <c r="J44" s="303"/>
    </row>
    <row r="45" spans="1:10" hidden="1">
      <c r="A45" s="532" t="s">
        <v>385</v>
      </c>
      <c r="B45" s="533"/>
      <c r="C45" s="466" t="s">
        <v>17</v>
      </c>
      <c r="D45" s="402">
        <f>'Интерактивный прайс-лист'!$F$26*(VLOOKUP(D41,'для поиска'!$B$1:$C$421,2,0))</f>
        <v>0</v>
      </c>
      <c r="E45" s="403">
        <f>'Интерактивный прайс-лист'!$F$26*(VLOOKUP(E41,'для поиска'!$B$1:$C$421,2,0))</f>
        <v>0</v>
      </c>
      <c r="F45" s="403">
        <f>'Интерактивный прайс-лист'!$F$26*(VLOOKUP(F41,'для поиска'!$B$1:$C$421,2,0))</f>
        <v>0</v>
      </c>
      <c r="G45" s="403">
        <f>'Интерактивный прайс-лист'!$F$26*(VLOOKUP(G41,'для поиска'!$B$1:$C$421,2,0))</f>
        <v>0</v>
      </c>
      <c r="H45" s="403">
        <f>'Интерактивный прайс-лист'!$F$26*(VLOOKUP(H41,'для поиска'!$B$1:$C$421,2,0))</f>
        <v>0</v>
      </c>
      <c r="I45" s="404">
        <f>'Интерактивный прайс-лист'!$F$26*(VLOOKUP(I41,'для поиска'!$B$1:$C$421,2,0))</f>
        <v>0</v>
      </c>
      <c r="J45" s="303"/>
    </row>
    <row r="46" spans="1:10" hidden="1">
      <c r="A46" s="532" t="s">
        <v>386</v>
      </c>
      <c r="B46" s="533"/>
      <c r="C46" s="463" t="s">
        <v>17</v>
      </c>
      <c r="D46" s="402">
        <f>'Интерактивный прайс-лист'!$F$26*(VLOOKUP(D42,'для поиска'!$B$1:$C$421,2,0))</f>
        <v>0</v>
      </c>
      <c r="E46" s="403">
        <f>'Интерактивный прайс-лист'!$F$26*(VLOOKUP(E42,'для поиска'!$B$1:$C$421,2,0))</f>
        <v>0</v>
      </c>
      <c r="F46" s="403">
        <f>'Интерактивный прайс-лист'!$F$26*(VLOOKUP(F42,'для поиска'!$B$1:$C$421,2,0))</f>
        <v>0</v>
      </c>
      <c r="G46" s="403">
        <f>'Интерактивный прайс-лист'!$F$26*(VLOOKUP(G42,'для поиска'!$B$1:$C$421,2,0))</f>
        <v>0</v>
      </c>
      <c r="H46" s="403">
        <f>'Интерактивный прайс-лист'!$F$26*(VLOOKUP(H42,'для поиска'!$B$1:$C$421,2,0))</f>
        <v>0</v>
      </c>
      <c r="I46" s="404">
        <f>'Интерактивный прайс-лист'!$F$26*(VLOOKUP(I42,'для поиска'!$B$1:$C$421,2,0))</f>
        <v>0</v>
      </c>
      <c r="J46" s="303"/>
    </row>
    <row r="47" spans="1:10" ht="13.5" hidden="1" thickBot="1">
      <c r="A47" s="36" t="s">
        <v>27</v>
      </c>
      <c r="B47" s="136" t="s">
        <v>503</v>
      </c>
      <c r="C47" s="37" t="s">
        <v>17</v>
      </c>
      <c r="D47" s="124">
        <f>SUM(D45:D46)</f>
        <v>0</v>
      </c>
      <c r="E47" s="3">
        <f>SUM(E45:E46)</f>
        <v>0</v>
      </c>
      <c r="F47" s="3">
        <f t="shared" ref="F47:I47" si="3">SUM(F45:F46)</f>
        <v>0</v>
      </c>
      <c r="G47" s="3">
        <f t="shared" si="3"/>
        <v>0</v>
      </c>
      <c r="H47" s="3">
        <f t="shared" si="3"/>
        <v>0</v>
      </c>
      <c r="I47" s="4">
        <f t="shared" si="3"/>
        <v>0</v>
      </c>
      <c r="J47" s="303"/>
    </row>
    <row r="48" spans="1:10" ht="13.5" thickBot="1">
      <c r="A48" s="36" t="s">
        <v>27</v>
      </c>
      <c r="B48" s="136" t="s">
        <v>503</v>
      </c>
      <c r="C48" s="37" t="s">
        <v>17</v>
      </c>
      <c r="D48" s="534" t="s">
        <v>274</v>
      </c>
      <c r="E48" s="553"/>
      <c r="F48" s="553"/>
      <c r="G48" s="553"/>
      <c r="H48" s="553"/>
      <c r="I48" s="554"/>
      <c r="J48" s="303"/>
    </row>
    <row r="49" spans="1:10">
      <c r="A49" s="303"/>
      <c r="B49" s="303"/>
      <c r="C49" s="303"/>
      <c r="D49" s="303"/>
      <c r="E49" s="303"/>
      <c r="F49" s="303"/>
      <c r="G49" s="303"/>
      <c r="H49" s="303"/>
      <c r="I49" s="303"/>
      <c r="J49" s="303"/>
    </row>
    <row r="50" spans="1:10" ht="13.5" thickBot="1">
      <c r="A50" s="303"/>
      <c r="B50" s="303"/>
      <c r="C50" s="303"/>
      <c r="D50" s="303"/>
      <c r="E50" s="303"/>
      <c r="F50" s="303"/>
      <c r="G50" s="303"/>
      <c r="H50" s="303"/>
      <c r="I50" s="303"/>
      <c r="J50" s="303"/>
    </row>
    <row r="51" spans="1:10">
      <c r="A51" s="17" t="s">
        <v>38</v>
      </c>
      <c r="B51" s="485" t="s">
        <v>88</v>
      </c>
      <c r="C51" s="18"/>
      <c r="D51" s="19" t="s">
        <v>485</v>
      </c>
      <c r="E51" s="20" t="s">
        <v>486</v>
      </c>
      <c r="F51" s="20" t="s">
        <v>487</v>
      </c>
      <c r="G51" s="20" t="s">
        <v>488</v>
      </c>
      <c r="H51" s="20" t="s">
        <v>489</v>
      </c>
      <c r="I51" s="21" t="s">
        <v>490</v>
      </c>
      <c r="J51" s="303"/>
    </row>
    <row r="52" spans="1:10" ht="13.5" thickBot="1">
      <c r="A52" s="22" t="s">
        <v>39</v>
      </c>
      <c r="B52" s="24"/>
      <c r="C52" s="23"/>
      <c r="D52" s="25" t="s">
        <v>587</v>
      </c>
      <c r="E52" s="26" t="s">
        <v>588</v>
      </c>
      <c r="F52" s="26" t="s">
        <v>589</v>
      </c>
      <c r="G52" s="26" t="s">
        <v>590</v>
      </c>
      <c r="H52" s="26" t="s">
        <v>591</v>
      </c>
      <c r="I52" s="27" t="s">
        <v>592</v>
      </c>
      <c r="J52" s="303"/>
    </row>
    <row r="53" spans="1:10">
      <c r="A53" s="528" t="s">
        <v>21</v>
      </c>
      <c r="B53" s="28" t="s">
        <v>23</v>
      </c>
      <c r="C53" s="530" t="s">
        <v>22</v>
      </c>
      <c r="D53" s="29" t="s">
        <v>42</v>
      </c>
      <c r="E53" s="483" t="s">
        <v>43</v>
      </c>
      <c r="F53" s="483">
        <v>3.52</v>
      </c>
      <c r="G53" s="483">
        <v>5.27</v>
      </c>
      <c r="H53" s="483">
        <v>6.15</v>
      </c>
      <c r="I53" s="465">
        <v>7.03</v>
      </c>
      <c r="J53" s="303"/>
    </row>
    <row r="54" spans="1:10" ht="13.5" thickBot="1">
      <c r="A54" s="529"/>
      <c r="B54" s="32" t="s">
        <v>24</v>
      </c>
      <c r="C54" s="531"/>
      <c r="D54" s="33" t="s">
        <v>44</v>
      </c>
      <c r="E54" s="484" t="s">
        <v>45</v>
      </c>
      <c r="F54" s="484">
        <v>3.81</v>
      </c>
      <c r="G54" s="484">
        <v>5.57</v>
      </c>
      <c r="H54" s="484">
        <v>6.74</v>
      </c>
      <c r="I54" s="35">
        <v>7.91</v>
      </c>
      <c r="J54" s="303"/>
    </row>
    <row r="55" spans="1:10" hidden="1">
      <c r="A55" s="532" t="s">
        <v>385</v>
      </c>
      <c r="B55" s="533"/>
      <c r="C55" s="484" t="s">
        <v>17</v>
      </c>
      <c r="D55" s="402">
        <f>'Интерактивный прайс-лист'!$F$26*(VLOOKUP(D51,'для поиска'!$B$1:$C$421,2,0))</f>
        <v>0</v>
      </c>
      <c r="E55" s="403">
        <f>'Интерактивный прайс-лист'!$F$26*(VLOOKUP(E51,'для поиска'!$B$1:$C$421,2,0))</f>
        <v>0</v>
      </c>
      <c r="F55" s="403">
        <f>'Интерактивный прайс-лист'!$F$26*(VLOOKUP(F51,'для поиска'!$B$1:$C$421,2,0))</f>
        <v>0</v>
      </c>
      <c r="G55" s="403">
        <f>'Интерактивный прайс-лист'!$F$26*(VLOOKUP(G51,'для поиска'!$B$1:$C$421,2,0))</f>
        <v>0</v>
      </c>
      <c r="H55" s="403">
        <f>'Интерактивный прайс-лист'!$F$26*(VLOOKUP(H51,'для поиска'!$B$1:$C$421,2,0))</f>
        <v>0</v>
      </c>
      <c r="I55" s="404">
        <f>'Интерактивный прайс-лист'!$F$26*(VLOOKUP(I51,'для поиска'!$B$1:$C$421,2,0))</f>
        <v>0</v>
      </c>
      <c r="J55" s="303"/>
    </row>
    <row r="56" spans="1:10" hidden="1">
      <c r="A56" s="532" t="s">
        <v>386</v>
      </c>
      <c r="B56" s="533"/>
      <c r="C56" s="482" t="s">
        <v>17</v>
      </c>
      <c r="D56" s="402">
        <f>'Интерактивный прайс-лист'!$F$26*(VLOOKUP(D52,'для поиска'!$B$1:$C$421,2,0))</f>
        <v>0</v>
      </c>
      <c r="E56" s="403">
        <f>'Интерактивный прайс-лист'!$F$26*(VLOOKUP(E52,'для поиска'!$B$1:$C$421,2,0))</f>
        <v>0</v>
      </c>
      <c r="F56" s="403">
        <f>'Интерактивный прайс-лист'!$F$26*(VLOOKUP(F52,'для поиска'!$B$1:$C$421,2,0))</f>
        <v>0</v>
      </c>
      <c r="G56" s="403">
        <f>'Интерактивный прайс-лист'!$F$26*(VLOOKUP(G52,'для поиска'!$B$1:$C$421,2,0))</f>
        <v>0</v>
      </c>
      <c r="H56" s="403">
        <f>'Интерактивный прайс-лист'!$F$26*(VLOOKUP(H52,'для поиска'!$B$1:$C$421,2,0))</f>
        <v>0</v>
      </c>
      <c r="I56" s="404">
        <f>'Интерактивный прайс-лист'!$F$26*(VLOOKUP(I52,'для поиска'!$B$1:$C$421,2,0))</f>
        <v>0</v>
      </c>
      <c r="J56" s="303"/>
    </row>
    <row r="57" spans="1:10" ht="13.5" hidden="1" thickBot="1">
      <c r="A57" s="36" t="s">
        <v>27</v>
      </c>
      <c r="B57" s="136" t="s">
        <v>503</v>
      </c>
      <c r="C57" s="37" t="s">
        <v>17</v>
      </c>
      <c r="D57" s="124">
        <f>SUM(D55:D56)</f>
        <v>0</v>
      </c>
      <c r="E57" s="3">
        <f>SUM(E55:E56)</f>
        <v>0</v>
      </c>
      <c r="F57" s="3">
        <f t="shared" ref="F57:I57" si="4">SUM(F55:F56)</f>
        <v>0</v>
      </c>
      <c r="G57" s="3">
        <f t="shared" si="4"/>
        <v>0</v>
      </c>
      <c r="H57" s="3">
        <f t="shared" si="4"/>
        <v>0</v>
      </c>
      <c r="I57" s="4">
        <f t="shared" si="4"/>
        <v>0</v>
      </c>
      <c r="J57" s="303"/>
    </row>
    <row r="58" spans="1:10" ht="13.5" thickBot="1">
      <c r="A58" s="36" t="s">
        <v>27</v>
      </c>
      <c r="B58" s="136" t="s">
        <v>503</v>
      </c>
      <c r="C58" s="37" t="s">
        <v>17</v>
      </c>
      <c r="D58" s="534" t="s">
        <v>274</v>
      </c>
      <c r="E58" s="553"/>
      <c r="F58" s="553"/>
      <c r="G58" s="553"/>
      <c r="H58" s="553"/>
      <c r="I58" s="554"/>
      <c r="J58" s="303"/>
    </row>
    <row r="59" spans="1:10">
      <c r="A59" s="303"/>
      <c r="B59" s="303"/>
      <c r="C59" s="303"/>
      <c r="D59" s="303"/>
      <c r="E59" s="303"/>
      <c r="F59" s="303"/>
      <c r="G59" s="303"/>
      <c r="H59" s="303"/>
      <c r="I59" s="303"/>
      <c r="J59" s="303"/>
    </row>
    <row r="60" spans="1:10" ht="13.5" thickBot="1">
      <c r="A60" s="303"/>
      <c r="B60" s="303"/>
      <c r="C60" s="303"/>
      <c r="D60" s="303"/>
      <c r="E60" s="303"/>
      <c r="F60" s="303"/>
      <c r="G60" s="303"/>
      <c r="H60" s="303"/>
      <c r="I60" s="303"/>
      <c r="J60" s="303"/>
    </row>
    <row r="61" spans="1:10">
      <c r="A61" s="17" t="s">
        <v>38</v>
      </c>
      <c r="B61" s="485" t="s">
        <v>88</v>
      </c>
      <c r="C61" s="18"/>
      <c r="D61" s="19" t="s">
        <v>387</v>
      </c>
      <c r="E61" s="20" t="s">
        <v>388</v>
      </c>
      <c r="F61" s="20" t="s">
        <v>389</v>
      </c>
      <c r="G61" s="20" t="s">
        <v>390</v>
      </c>
      <c r="H61" s="20" t="s">
        <v>391</v>
      </c>
      <c r="I61" s="21" t="s">
        <v>392</v>
      </c>
      <c r="J61" s="303"/>
    </row>
    <row r="62" spans="1:10" ht="13.5" thickBot="1">
      <c r="A62" s="22" t="s">
        <v>39</v>
      </c>
      <c r="B62" s="24"/>
      <c r="C62" s="23"/>
      <c r="D62" s="25" t="s">
        <v>393</v>
      </c>
      <c r="E62" s="26" t="s">
        <v>394</v>
      </c>
      <c r="F62" s="26" t="s">
        <v>395</v>
      </c>
      <c r="G62" s="26" t="s">
        <v>396</v>
      </c>
      <c r="H62" s="26" t="s">
        <v>397</v>
      </c>
      <c r="I62" s="27" t="s">
        <v>398</v>
      </c>
      <c r="J62" s="303"/>
    </row>
    <row r="63" spans="1:10">
      <c r="A63" s="555" t="s">
        <v>21</v>
      </c>
      <c r="B63" s="28" t="s">
        <v>23</v>
      </c>
      <c r="C63" s="556" t="s">
        <v>22</v>
      </c>
      <c r="D63" s="40">
        <v>2.0499999999999998</v>
      </c>
      <c r="E63" s="41">
        <v>2.64</v>
      </c>
      <c r="F63" s="41">
        <v>3.51</v>
      </c>
      <c r="G63" s="41">
        <v>5.27</v>
      </c>
      <c r="H63" s="41">
        <v>6.15</v>
      </c>
      <c r="I63" s="42">
        <v>7.03</v>
      </c>
      <c r="J63" s="303"/>
    </row>
    <row r="64" spans="1:10" ht="13.5" thickBot="1">
      <c r="A64" s="529"/>
      <c r="B64" s="32" t="s">
        <v>24</v>
      </c>
      <c r="C64" s="557"/>
      <c r="D64" s="43">
        <v>2.34</v>
      </c>
      <c r="E64" s="44">
        <v>2.64</v>
      </c>
      <c r="F64" s="44">
        <v>3.66</v>
      </c>
      <c r="G64" s="44">
        <v>5.42</v>
      </c>
      <c r="H64" s="44">
        <v>6.45</v>
      </c>
      <c r="I64" s="45">
        <v>7.32</v>
      </c>
      <c r="J64" s="303"/>
    </row>
    <row r="65" spans="1:10" ht="12.75" hidden="1" customHeight="1">
      <c r="A65" s="532" t="s">
        <v>385</v>
      </c>
      <c r="B65" s="533"/>
      <c r="C65" s="484" t="s">
        <v>17</v>
      </c>
      <c r="D65" s="402">
        <f>'Интерактивный прайс-лист'!$F$26*(VLOOKUP(D61,'для поиска'!$B$1:$C$421,2,0))</f>
        <v>0</v>
      </c>
      <c r="E65" s="403">
        <f>'Интерактивный прайс-лист'!$F$26*(VLOOKUP(E61,'для поиска'!$B$1:$C$421,2,0))</f>
        <v>0</v>
      </c>
      <c r="F65" s="403">
        <f>'Интерактивный прайс-лист'!$F$26*(VLOOKUP(F61,'для поиска'!$B$1:$C$421,2,0))</f>
        <v>0</v>
      </c>
      <c r="G65" s="403">
        <f>'Интерактивный прайс-лист'!$F$26*(VLOOKUP(G61,'для поиска'!$B$1:$C$421,2,0))</f>
        <v>0</v>
      </c>
      <c r="H65" s="403">
        <f>'Интерактивный прайс-лист'!$F$26*(VLOOKUP(H61,'для поиска'!$B$1:$C$421,2,0))</f>
        <v>0</v>
      </c>
      <c r="I65" s="405">
        <f>'Интерактивный прайс-лист'!$F$26*(VLOOKUP(I61,'для поиска'!$B$1:$C$421,2,0))</f>
        <v>0</v>
      </c>
      <c r="J65" s="303"/>
    </row>
    <row r="66" spans="1:10" ht="12.75" hidden="1" customHeight="1">
      <c r="A66" s="532" t="s">
        <v>386</v>
      </c>
      <c r="B66" s="533"/>
      <c r="C66" s="482" t="s">
        <v>17</v>
      </c>
      <c r="D66" s="402">
        <f>'Интерактивный прайс-лист'!$F$26*(VLOOKUP(D62,'для поиска'!$B$1:$C$421,2,0))</f>
        <v>0</v>
      </c>
      <c r="E66" s="403">
        <f>'Интерактивный прайс-лист'!$F$26*(VLOOKUP(E62,'для поиска'!$B$1:$C$421,2,0))</f>
        <v>0</v>
      </c>
      <c r="F66" s="403">
        <f>'Интерактивный прайс-лист'!$F$26*(VLOOKUP(F62,'для поиска'!$B$1:$C$421,2,0))</f>
        <v>0</v>
      </c>
      <c r="G66" s="403">
        <f>'Интерактивный прайс-лист'!$F$26*(VLOOKUP(G62,'для поиска'!$B$1:$C$421,2,0))</f>
        <v>0</v>
      </c>
      <c r="H66" s="403">
        <f>'Интерактивный прайс-лист'!$F$26*(VLOOKUP(H62,'для поиска'!$B$1:$C$421,2,0))</f>
        <v>0</v>
      </c>
      <c r="I66" s="405">
        <f>'Интерактивный прайс-лист'!$F$26*(VLOOKUP(I62,'для поиска'!$B$1:$C$421,2,0))</f>
        <v>0</v>
      </c>
      <c r="J66" s="303"/>
    </row>
    <row r="67" spans="1:10" ht="13.5" hidden="1" customHeight="1" thickBot="1">
      <c r="A67" s="36" t="s">
        <v>27</v>
      </c>
      <c r="B67" s="136" t="s">
        <v>293</v>
      </c>
      <c r="C67" s="37" t="s">
        <v>17</v>
      </c>
      <c r="D67" s="2">
        <f>SUM(D65:D66)</f>
        <v>0</v>
      </c>
      <c r="E67" s="3">
        <f t="shared" ref="E67" si="5">SUM(E65:E66)</f>
        <v>0</v>
      </c>
      <c r="F67" s="3">
        <f t="shared" ref="F67" si="6">SUM(F65:F66)</f>
        <v>0</v>
      </c>
      <c r="G67" s="3">
        <f t="shared" ref="G67" si="7">SUM(G65:G66)</f>
        <v>0</v>
      </c>
      <c r="H67" s="3">
        <f t="shared" ref="H67" si="8">SUM(H65:H66)</f>
        <v>0</v>
      </c>
      <c r="I67" s="4">
        <f t="shared" ref="I67" si="9">SUM(I65:I66)</f>
        <v>0</v>
      </c>
      <c r="J67" s="303"/>
    </row>
    <row r="68" spans="1:10" ht="13.5" thickBot="1">
      <c r="A68" s="36" t="s">
        <v>27</v>
      </c>
      <c r="B68" s="136" t="s">
        <v>293</v>
      </c>
      <c r="C68" s="37" t="s">
        <v>17</v>
      </c>
      <c r="D68" s="534" t="s">
        <v>274</v>
      </c>
      <c r="E68" s="535"/>
      <c r="F68" s="535"/>
      <c r="G68" s="535"/>
      <c r="H68" s="535"/>
      <c r="I68" s="536"/>
      <c r="J68" s="303"/>
    </row>
    <row r="69" spans="1:10">
      <c r="A69" s="303"/>
      <c r="B69" s="303"/>
      <c r="C69" s="303"/>
      <c r="D69" s="303"/>
      <c r="E69" s="303"/>
      <c r="F69" s="303"/>
      <c r="G69" s="303"/>
      <c r="H69" s="303"/>
      <c r="I69" s="303"/>
      <c r="J69" s="303"/>
    </row>
    <row r="70" spans="1:10" ht="13.5" thickBot="1">
      <c r="A70" s="303"/>
      <c r="B70" s="303"/>
      <c r="C70" s="303"/>
      <c r="D70" s="303"/>
      <c r="E70" s="303"/>
      <c r="F70" s="303"/>
      <c r="G70" s="303"/>
      <c r="H70" s="303"/>
      <c r="I70" s="303"/>
      <c r="J70" s="303"/>
    </row>
    <row r="71" spans="1:10">
      <c r="A71" s="17" t="s">
        <v>38</v>
      </c>
      <c r="B71" s="398" t="s">
        <v>88</v>
      </c>
      <c r="C71" s="18"/>
      <c r="D71" s="19" t="s">
        <v>134</v>
      </c>
      <c r="E71" s="20" t="s">
        <v>135</v>
      </c>
      <c r="F71" s="20" t="s">
        <v>136</v>
      </c>
      <c r="G71" s="20" t="s">
        <v>137</v>
      </c>
      <c r="H71" s="20" t="s">
        <v>138</v>
      </c>
      <c r="I71" s="21" t="s">
        <v>139</v>
      </c>
      <c r="J71" s="303"/>
    </row>
    <row r="72" spans="1:10" ht="13.5" thickBot="1">
      <c r="A72" s="22" t="s">
        <v>39</v>
      </c>
      <c r="B72" s="24"/>
      <c r="C72" s="23"/>
      <c r="D72" s="25" t="s">
        <v>140</v>
      </c>
      <c r="E72" s="26" t="s">
        <v>141</v>
      </c>
      <c r="F72" s="26" t="s">
        <v>142</v>
      </c>
      <c r="G72" s="26" t="s">
        <v>143</v>
      </c>
      <c r="H72" s="26" t="s">
        <v>144</v>
      </c>
      <c r="I72" s="27" t="s">
        <v>145</v>
      </c>
      <c r="J72" s="303"/>
    </row>
    <row r="73" spans="1:10">
      <c r="A73" s="528" t="s">
        <v>21</v>
      </c>
      <c r="B73" s="28" t="s">
        <v>23</v>
      </c>
      <c r="C73" s="530" t="s">
        <v>22</v>
      </c>
      <c r="D73" s="40">
        <v>2.0499999999999998</v>
      </c>
      <c r="E73" s="41">
        <v>2.64</v>
      </c>
      <c r="F73" s="41">
        <v>3.51</v>
      </c>
      <c r="G73" s="41">
        <v>5.27</v>
      </c>
      <c r="H73" s="41">
        <v>6.15</v>
      </c>
      <c r="I73" s="42">
        <v>7.03</v>
      </c>
      <c r="J73" s="303"/>
    </row>
    <row r="74" spans="1:10" ht="13.5" thickBot="1">
      <c r="A74" s="529"/>
      <c r="B74" s="32" t="s">
        <v>24</v>
      </c>
      <c r="C74" s="531"/>
      <c r="D74" s="43">
        <v>2.34</v>
      </c>
      <c r="E74" s="44">
        <v>2.64</v>
      </c>
      <c r="F74" s="44">
        <v>3.66</v>
      </c>
      <c r="G74" s="44">
        <v>5.42</v>
      </c>
      <c r="H74" s="44">
        <v>6.45</v>
      </c>
      <c r="I74" s="45">
        <v>7.32</v>
      </c>
      <c r="J74" s="303"/>
    </row>
    <row r="75" spans="1:10" hidden="1">
      <c r="A75" s="532" t="s">
        <v>385</v>
      </c>
      <c r="B75" s="533"/>
      <c r="C75" s="397" t="s">
        <v>17</v>
      </c>
      <c r="D75" s="402">
        <f>'Интерактивный прайс-лист'!$F$26*(VLOOKUP(D71,'для поиска'!$B$1:$C$421,2,0))</f>
        <v>0</v>
      </c>
      <c r="E75" s="403">
        <f>'Интерактивный прайс-лист'!$F$26*(VLOOKUP(E71,'для поиска'!$B$1:$C$421,2,0))</f>
        <v>0</v>
      </c>
      <c r="F75" s="403">
        <f>'Интерактивный прайс-лист'!$F$26*(VLOOKUP(F71,'для поиска'!$B$1:$C$421,2,0))</f>
        <v>0</v>
      </c>
      <c r="G75" s="403">
        <f>'Интерактивный прайс-лист'!$F$26*(VLOOKUP(G71,'для поиска'!$B$1:$C$421,2,0))</f>
        <v>0</v>
      </c>
      <c r="H75" s="403">
        <f>'Интерактивный прайс-лист'!$F$26*(VLOOKUP(H71,'для поиска'!$B$1:$C$421,2,0))</f>
        <v>0</v>
      </c>
      <c r="I75" s="405">
        <f>'Интерактивный прайс-лист'!$F$26*(VLOOKUP(I71,'для поиска'!$B$1:$C$421,2,0))</f>
        <v>0</v>
      </c>
      <c r="J75" s="303"/>
    </row>
    <row r="76" spans="1:10" hidden="1">
      <c r="A76" s="532" t="s">
        <v>386</v>
      </c>
      <c r="B76" s="533"/>
      <c r="C76" s="396" t="s">
        <v>17</v>
      </c>
      <c r="D76" s="402">
        <f>'Интерактивный прайс-лист'!$F$26*(VLOOKUP(D72,'для поиска'!$B$1:$C$421,2,0))</f>
        <v>0</v>
      </c>
      <c r="E76" s="403">
        <f>'Интерактивный прайс-лист'!$F$26*(VLOOKUP(E72,'для поиска'!$B$1:$C$421,2,0))</f>
        <v>0</v>
      </c>
      <c r="F76" s="403">
        <f>'Интерактивный прайс-лист'!$F$26*(VLOOKUP(F72,'для поиска'!$B$1:$C$421,2,0))</f>
        <v>0</v>
      </c>
      <c r="G76" s="403">
        <f>'Интерактивный прайс-лист'!$F$26*(VLOOKUP(G72,'для поиска'!$B$1:$C$421,2,0))</f>
        <v>0</v>
      </c>
      <c r="H76" s="403">
        <f>'Интерактивный прайс-лист'!$F$26*(VLOOKUP(H72,'для поиска'!$B$1:$C$421,2,0))</f>
        <v>0</v>
      </c>
      <c r="I76" s="405">
        <f>'Интерактивный прайс-лист'!$F$26*(VLOOKUP(I72,'для поиска'!$B$1:$C$421,2,0))</f>
        <v>0</v>
      </c>
      <c r="J76" s="303"/>
    </row>
    <row r="77" spans="1:10" ht="13.5" hidden="1" thickBot="1">
      <c r="A77" s="36" t="s">
        <v>27</v>
      </c>
      <c r="B77" s="136" t="s">
        <v>293</v>
      </c>
      <c r="C77" s="37" t="s">
        <v>17</v>
      </c>
      <c r="D77" s="2">
        <f t="shared" ref="D77:I77" si="10">SUM(D75:D76)</f>
        <v>0</v>
      </c>
      <c r="E77" s="3">
        <f t="shared" si="10"/>
        <v>0</v>
      </c>
      <c r="F77" s="3">
        <f t="shared" si="10"/>
        <v>0</v>
      </c>
      <c r="G77" s="3">
        <f t="shared" si="10"/>
        <v>0</v>
      </c>
      <c r="H77" s="3">
        <f t="shared" si="10"/>
        <v>0</v>
      </c>
      <c r="I77" s="4">
        <f t="shared" si="10"/>
        <v>0</v>
      </c>
      <c r="J77" s="303"/>
    </row>
    <row r="78" spans="1:10" ht="13.5" thickBot="1">
      <c r="A78" s="36" t="s">
        <v>27</v>
      </c>
      <c r="B78" s="136" t="s">
        <v>293</v>
      </c>
      <c r="C78" s="37" t="s">
        <v>17</v>
      </c>
      <c r="D78" s="534" t="s">
        <v>274</v>
      </c>
      <c r="E78" s="553"/>
      <c r="F78" s="553"/>
      <c r="G78" s="553"/>
      <c r="H78" s="553"/>
      <c r="I78" s="554"/>
      <c r="J78" s="303"/>
    </row>
    <row r="79" spans="1:10">
      <c r="A79" s="303"/>
      <c r="B79" s="303"/>
      <c r="C79" s="303"/>
      <c r="D79" s="303"/>
      <c r="E79" s="303"/>
      <c r="F79" s="303"/>
      <c r="G79" s="303"/>
      <c r="H79" s="303"/>
      <c r="I79" s="303"/>
      <c r="J79" s="303"/>
    </row>
    <row r="80" spans="1:10" ht="13.5" thickBot="1">
      <c r="A80" s="303"/>
      <c r="B80" s="303"/>
      <c r="C80" s="303"/>
      <c r="D80" s="303"/>
      <c r="E80" s="303"/>
      <c r="F80" s="303"/>
      <c r="G80" s="303"/>
      <c r="H80" s="303"/>
      <c r="I80" s="303"/>
      <c r="J80" s="303"/>
    </row>
    <row r="81" spans="1:10">
      <c r="A81" s="17" t="s">
        <v>38</v>
      </c>
      <c r="B81" s="424" t="s">
        <v>88</v>
      </c>
      <c r="C81" s="18"/>
      <c r="D81" s="19"/>
      <c r="E81" s="20" t="s">
        <v>135</v>
      </c>
      <c r="F81" s="20" t="s">
        <v>136</v>
      </c>
      <c r="G81" s="20" t="s">
        <v>137</v>
      </c>
      <c r="H81" s="20" t="s">
        <v>138</v>
      </c>
      <c r="I81" s="21" t="s">
        <v>139</v>
      </c>
      <c r="J81" s="303"/>
    </row>
    <row r="82" spans="1:10" ht="13.5" thickBot="1">
      <c r="A82" s="22" t="s">
        <v>39</v>
      </c>
      <c r="B82" s="24"/>
      <c r="C82" s="23"/>
      <c r="D82" s="25"/>
      <c r="E82" s="26" t="s">
        <v>458</v>
      </c>
      <c r="F82" s="26" t="s">
        <v>459</v>
      </c>
      <c r="G82" s="26" t="s">
        <v>460</v>
      </c>
      <c r="H82" s="26" t="s">
        <v>461</v>
      </c>
      <c r="I82" s="27" t="s">
        <v>462</v>
      </c>
      <c r="J82" s="303"/>
    </row>
    <row r="83" spans="1:10">
      <c r="A83" s="528" t="s">
        <v>21</v>
      </c>
      <c r="B83" s="28" t="s">
        <v>23</v>
      </c>
      <c r="C83" s="530" t="s">
        <v>22</v>
      </c>
      <c r="D83" s="40"/>
      <c r="E83" s="41">
        <v>2.64</v>
      </c>
      <c r="F83" s="41">
        <v>3.51</v>
      </c>
      <c r="G83" s="41">
        <v>5.27</v>
      </c>
      <c r="H83" s="41">
        <v>6.15</v>
      </c>
      <c r="I83" s="42">
        <v>7.03</v>
      </c>
      <c r="J83" s="303"/>
    </row>
    <row r="84" spans="1:10" ht="13.5" thickBot="1">
      <c r="A84" s="529"/>
      <c r="B84" s="32" t="s">
        <v>24</v>
      </c>
      <c r="C84" s="531"/>
      <c r="D84" s="43"/>
      <c r="E84" s="44">
        <v>2.64</v>
      </c>
      <c r="F84" s="44">
        <v>3.66</v>
      </c>
      <c r="G84" s="44">
        <v>5.42</v>
      </c>
      <c r="H84" s="44">
        <v>6.45</v>
      </c>
      <c r="I84" s="45">
        <v>7.32</v>
      </c>
      <c r="J84" s="303"/>
    </row>
    <row r="85" spans="1:10" hidden="1">
      <c r="A85" s="532" t="s">
        <v>385</v>
      </c>
      <c r="B85" s="533"/>
      <c r="C85" s="420" t="s">
        <v>17</v>
      </c>
      <c r="D85" s="402"/>
      <c r="E85" s="403">
        <f>'Интерактивный прайс-лист'!$F$26*(VLOOKUP(E81,'для поиска'!$B$1:$C$421,2,0))</f>
        <v>0</v>
      </c>
      <c r="F85" s="403">
        <f>'Интерактивный прайс-лист'!$F$26*(VLOOKUP(F81,'для поиска'!$B$1:$C$421,2,0))</f>
        <v>0</v>
      </c>
      <c r="G85" s="403">
        <f>'Интерактивный прайс-лист'!$F$26*(VLOOKUP(G81,'для поиска'!$B$1:$C$421,2,0))</f>
        <v>0</v>
      </c>
      <c r="H85" s="403">
        <f>'Интерактивный прайс-лист'!$F$26*(VLOOKUP(H81,'для поиска'!$B$1:$C$421,2,0))</f>
        <v>0</v>
      </c>
      <c r="I85" s="405">
        <f>'Интерактивный прайс-лист'!$F$26*(VLOOKUP(I81,'для поиска'!$B$1:$C$421,2,0))</f>
        <v>0</v>
      </c>
      <c r="J85" s="303"/>
    </row>
    <row r="86" spans="1:10" hidden="1">
      <c r="A86" s="532" t="s">
        <v>386</v>
      </c>
      <c r="B86" s="533"/>
      <c r="C86" s="418" t="s">
        <v>17</v>
      </c>
      <c r="D86" s="402"/>
      <c r="E86" s="403">
        <f>'Интерактивный прайс-лист'!$F$26*(VLOOKUP(E82,'для поиска'!$B$1:$C$421,2,0))</f>
        <v>0</v>
      </c>
      <c r="F86" s="403">
        <f>'Интерактивный прайс-лист'!$F$26*(VLOOKUP(F82,'для поиска'!$B$1:$C$421,2,0))</f>
        <v>0</v>
      </c>
      <c r="G86" s="403">
        <f>'Интерактивный прайс-лист'!$F$26*(VLOOKUP(G82,'для поиска'!$B$1:$C$421,2,0))</f>
        <v>0</v>
      </c>
      <c r="H86" s="403">
        <f>'Интерактивный прайс-лист'!$F$26*(VLOOKUP(H82,'для поиска'!$B$1:$C$421,2,0))</f>
        <v>0</v>
      </c>
      <c r="I86" s="405">
        <f>'Интерактивный прайс-лист'!$F$26*(VLOOKUP(I82,'для поиска'!$B$1:$C$421,2,0))</f>
        <v>0</v>
      </c>
      <c r="J86" s="303"/>
    </row>
    <row r="87" spans="1:10" ht="13.5" hidden="1" thickBot="1">
      <c r="A87" s="36" t="s">
        <v>27</v>
      </c>
      <c r="B87" s="136" t="s">
        <v>293</v>
      </c>
      <c r="C87" s="37" t="s">
        <v>17</v>
      </c>
      <c r="D87" s="2"/>
      <c r="E87" s="3">
        <f t="shared" ref="E87:I87" si="11">SUM(E85:E86)</f>
        <v>0</v>
      </c>
      <c r="F87" s="3">
        <f t="shared" si="11"/>
        <v>0</v>
      </c>
      <c r="G87" s="3">
        <f t="shared" si="11"/>
        <v>0</v>
      </c>
      <c r="H87" s="3">
        <f t="shared" si="11"/>
        <v>0</v>
      </c>
      <c r="I87" s="4">
        <f t="shared" si="11"/>
        <v>0</v>
      </c>
      <c r="J87" s="303"/>
    </row>
    <row r="88" spans="1:10" ht="13.5" thickBot="1">
      <c r="A88" s="36" t="s">
        <v>27</v>
      </c>
      <c r="B88" s="136" t="s">
        <v>293</v>
      </c>
      <c r="C88" s="37" t="s">
        <v>17</v>
      </c>
      <c r="D88" s="436"/>
      <c r="E88" s="535" t="s">
        <v>274</v>
      </c>
      <c r="F88" s="535"/>
      <c r="G88" s="535"/>
      <c r="H88" s="535"/>
      <c r="I88" s="536"/>
      <c r="J88" s="303"/>
    </row>
    <row r="89" spans="1:10">
      <c r="A89" s="303"/>
      <c r="B89" s="303"/>
      <c r="C89" s="303"/>
      <c r="D89" s="303"/>
      <c r="E89" s="303"/>
      <c r="F89" s="303"/>
      <c r="G89" s="303"/>
      <c r="H89" s="303"/>
      <c r="I89" s="303"/>
      <c r="J89" s="303"/>
    </row>
    <row r="90" spans="1:10" ht="13.5" thickBot="1">
      <c r="A90" s="303"/>
      <c r="B90" s="303"/>
      <c r="C90" s="303"/>
      <c r="D90" s="303"/>
      <c r="E90" s="303"/>
      <c r="F90" s="303"/>
      <c r="G90" s="303"/>
      <c r="H90" s="303"/>
      <c r="I90" s="303"/>
      <c r="J90" s="303"/>
    </row>
    <row r="91" spans="1:10">
      <c r="A91" s="17" t="s">
        <v>38</v>
      </c>
      <c r="B91" s="469" t="s">
        <v>88</v>
      </c>
      <c r="C91" s="18"/>
      <c r="D91" s="19" t="s">
        <v>500</v>
      </c>
      <c r="E91" s="20" t="s">
        <v>501</v>
      </c>
      <c r="F91" s="21" t="s">
        <v>502</v>
      </c>
      <c r="G91" s="304"/>
      <c r="H91" s="304"/>
      <c r="I91" s="304"/>
      <c r="J91" s="303"/>
    </row>
    <row r="92" spans="1:10" ht="13.5" thickBot="1">
      <c r="A92" s="22" t="s">
        <v>39</v>
      </c>
      <c r="B92" s="24"/>
      <c r="C92" s="23"/>
      <c r="D92" s="25" t="s">
        <v>497</v>
      </c>
      <c r="E92" s="26" t="s">
        <v>498</v>
      </c>
      <c r="F92" s="27" t="s">
        <v>499</v>
      </c>
      <c r="G92" s="304"/>
      <c r="H92" s="304"/>
      <c r="I92" s="304"/>
      <c r="J92" s="303"/>
    </row>
    <row r="93" spans="1:10">
      <c r="A93" s="528" t="s">
        <v>21</v>
      </c>
      <c r="B93" s="28" t="s">
        <v>23</v>
      </c>
      <c r="C93" s="530" t="s">
        <v>22</v>
      </c>
      <c r="D93" s="40">
        <v>2.0499999999999998</v>
      </c>
      <c r="E93" s="41">
        <v>2.64</v>
      </c>
      <c r="F93" s="42">
        <v>3.51</v>
      </c>
      <c r="G93" s="304"/>
      <c r="H93" s="304"/>
      <c r="I93" s="304"/>
      <c r="J93" s="303"/>
    </row>
    <row r="94" spans="1:10" ht="13.5" thickBot="1">
      <c r="A94" s="529"/>
      <c r="B94" s="32" t="s">
        <v>24</v>
      </c>
      <c r="C94" s="531"/>
      <c r="D94" s="43">
        <v>2.34</v>
      </c>
      <c r="E94" s="44">
        <v>2.64</v>
      </c>
      <c r="F94" s="45">
        <v>3.66</v>
      </c>
      <c r="G94" s="304"/>
      <c r="H94" s="304"/>
      <c r="I94" s="304"/>
      <c r="J94" s="303"/>
    </row>
    <row r="95" spans="1:10" hidden="1">
      <c r="A95" s="532" t="s">
        <v>385</v>
      </c>
      <c r="B95" s="533"/>
      <c r="C95" s="466" t="s">
        <v>17</v>
      </c>
      <c r="D95" s="402">
        <f>'Интерактивный прайс-лист'!$F$26*(VLOOKUP(D91,'для поиска'!$B$1:$C$421,2,0))</f>
        <v>0</v>
      </c>
      <c r="E95" s="403">
        <f>'Интерактивный прайс-лист'!$F$26*(VLOOKUP(E91,'для поиска'!$B$1:$C$421,2,0))</f>
        <v>0</v>
      </c>
      <c r="F95" s="404">
        <f>'Интерактивный прайс-лист'!$F$26*(VLOOKUP(F91,'для поиска'!$B$1:$C$421,2,0))</f>
        <v>0</v>
      </c>
      <c r="G95" s="304"/>
      <c r="H95" s="304"/>
      <c r="I95" s="304"/>
      <c r="J95" s="303"/>
    </row>
    <row r="96" spans="1:10" hidden="1">
      <c r="A96" s="532" t="s">
        <v>386</v>
      </c>
      <c r="B96" s="533"/>
      <c r="C96" s="463" t="s">
        <v>17</v>
      </c>
      <c r="D96" s="402">
        <f>'Интерактивный прайс-лист'!$F$26*(VLOOKUP(D92,'для поиска'!$B$1:$C$421,2,0))</f>
        <v>0</v>
      </c>
      <c r="E96" s="403">
        <f>'Интерактивный прайс-лист'!$F$26*(VLOOKUP(E92,'для поиска'!$B$1:$C$421,2,0))</f>
        <v>0</v>
      </c>
      <c r="F96" s="404">
        <f>'Интерактивный прайс-лист'!$F$26*(VLOOKUP(F92,'для поиска'!$B$1:$C$421,2,0))</f>
        <v>0</v>
      </c>
      <c r="G96" s="304"/>
      <c r="H96" s="304"/>
      <c r="I96" s="304"/>
      <c r="J96" s="303"/>
    </row>
    <row r="97" spans="1:10" ht="13.5" hidden="1" thickBot="1">
      <c r="A97" s="36" t="s">
        <v>27</v>
      </c>
      <c r="B97" s="136" t="s">
        <v>293</v>
      </c>
      <c r="C97" s="37" t="s">
        <v>17</v>
      </c>
      <c r="D97" s="2">
        <f t="shared" ref="D97:F97" si="12">SUM(D95:D96)</f>
        <v>0</v>
      </c>
      <c r="E97" s="3">
        <f t="shared" si="12"/>
        <v>0</v>
      </c>
      <c r="F97" s="4">
        <f t="shared" si="12"/>
        <v>0</v>
      </c>
      <c r="G97" s="304"/>
      <c r="H97" s="304"/>
      <c r="I97" s="304"/>
      <c r="J97" s="303"/>
    </row>
    <row r="98" spans="1:10" ht="13.5" thickBot="1">
      <c r="A98" s="36" t="s">
        <v>27</v>
      </c>
      <c r="B98" s="136" t="s">
        <v>504</v>
      </c>
      <c r="C98" s="37" t="s">
        <v>17</v>
      </c>
      <c r="D98" s="534" t="s">
        <v>274</v>
      </c>
      <c r="E98" s="535"/>
      <c r="F98" s="536"/>
      <c r="G98" s="304"/>
      <c r="H98" s="304"/>
      <c r="I98" s="304"/>
      <c r="J98" s="303"/>
    </row>
    <row r="99" spans="1:10" ht="13.5" thickBot="1">
      <c r="A99" s="303"/>
      <c r="B99" s="303"/>
      <c r="C99" s="303"/>
      <c r="D99" s="303"/>
      <c r="E99" s="303"/>
      <c r="F99" s="303"/>
      <c r="G99" s="303"/>
      <c r="H99" s="303"/>
      <c r="I99" s="303"/>
      <c r="J99" s="303"/>
    </row>
    <row r="100" spans="1:10">
      <c r="A100" s="17" t="s">
        <v>38</v>
      </c>
      <c r="B100" s="505" t="s">
        <v>88</v>
      </c>
      <c r="C100" s="18"/>
      <c r="D100" s="19" t="s">
        <v>695</v>
      </c>
      <c r="E100" s="20" t="s">
        <v>696</v>
      </c>
      <c r="F100" s="21" t="s">
        <v>697</v>
      </c>
      <c r="G100" s="304"/>
      <c r="H100" s="304"/>
      <c r="I100" s="304"/>
      <c r="J100" s="303"/>
    </row>
    <row r="101" spans="1:10" ht="13.5" thickBot="1">
      <c r="A101" s="22" t="s">
        <v>39</v>
      </c>
      <c r="B101" s="24"/>
      <c r="C101" s="23"/>
      <c r="D101" s="25" t="s">
        <v>698</v>
      </c>
      <c r="E101" s="26" t="s">
        <v>699</v>
      </c>
      <c r="F101" s="27" t="s">
        <v>700</v>
      </c>
      <c r="G101" s="304"/>
      <c r="H101" s="304"/>
      <c r="I101" s="304"/>
      <c r="J101" s="303"/>
    </row>
    <row r="102" spans="1:10">
      <c r="A102" s="528" t="s">
        <v>21</v>
      </c>
      <c r="B102" s="28" t="s">
        <v>23</v>
      </c>
      <c r="C102" s="530" t="s">
        <v>22</v>
      </c>
      <c r="D102" s="40">
        <v>2.34</v>
      </c>
      <c r="E102" s="41">
        <v>2.64</v>
      </c>
      <c r="F102" s="42">
        <v>3.52</v>
      </c>
      <c r="G102" s="304"/>
      <c r="H102" s="304"/>
      <c r="I102" s="304"/>
      <c r="J102" s="303"/>
    </row>
    <row r="103" spans="1:10" ht="13.5" thickBot="1">
      <c r="A103" s="529"/>
      <c r="B103" s="32" t="s">
        <v>24</v>
      </c>
      <c r="C103" s="531"/>
      <c r="D103" s="43">
        <v>2.34</v>
      </c>
      <c r="E103" s="44">
        <v>2.78</v>
      </c>
      <c r="F103" s="45">
        <v>3.66</v>
      </c>
      <c r="G103" s="304"/>
      <c r="H103" s="304"/>
      <c r="I103" s="304"/>
      <c r="J103" s="303"/>
    </row>
    <row r="104" spans="1:10" ht="13.5" hidden="1" thickBot="1">
      <c r="A104" s="532" t="s">
        <v>385</v>
      </c>
      <c r="B104" s="533"/>
      <c r="C104" s="504" t="s">
        <v>17</v>
      </c>
      <c r="D104" s="402">
        <f>'Интерактивный прайс-лист'!$F$26*(VLOOKUP(D100,'для поиска'!$B$1:$C$421,2,0))</f>
        <v>0</v>
      </c>
      <c r="E104" s="403">
        <f>'Интерактивный прайс-лист'!$F$26*(VLOOKUP(E100,'для поиска'!$B$1:$C$421,2,0))</f>
        <v>0</v>
      </c>
      <c r="F104" s="404">
        <f>'Интерактивный прайс-лист'!$F$26*(VLOOKUP(F100,'для поиска'!$B$1:$C$421,2,0))</f>
        <v>0</v>
      </c>
      <c r="G104" s="304"/>
      <c r="H104" s="304"/>
      <c r="I104" s="304"/>
      <c r="J104" s="303"/>
    </row>
    <row r="105" spans="1:10" ht="13.5" hidden="1" thickBot="1">
      <c r="A105" s="532" t="s">
        <v>386</v>
      </c>
      <c r="B105" s="533"/>
      <c r="C105" s="503" t="s">
        <v>17</v>
      </c>
      <c r="D105" s="402">
        <f>'Интерактивный прайс-лист'!$F$26*(VLOOKUP(D101,'для поиска'!$B$1:$C$421,2,0))</f>
        <v>0</v>
      </c>
      <c r="E105" s="403">
        <f>'Интерактивный прайс-лист'!$F$26*(VLOOKUP(E101,'для поиска'!$B$1:$C$421,2,0))</f>
        <v>0</v>
      </c>
      <c r="F105" s="404">
        <f>'Интерактивный прайс-лист'!$F$26*(VLOOKUP(F101,'для поиска'!$B$1:$C$421,2,0))</f>
        <v>0</v>
      </c>
      <c r="G105" s="304"/>
      <c r="H105" s="304"/>
      <c r="I105" s="304"/>
      <c r="J105" s="303"/>
    </row>
    <row r="106" spans="1:10" ht="13.5" hidden="1" thickBot="1">
      <c r="A106" s="36" t="s">
        <v>27</v>
      </c>
      <c r="B106" s="136" t="s">
        <v>293</v>
      </c>
      <c r="C106" s="37" t="s">
        <v>17</v>
      </c>
      <c r="D106" s="2">
        <f t="shared" ref="D106:F106" si="13">SUM(D104:D105)</f>
        <v>0</v>
      </c>
      <c r="E106" s="3">
        <f t="shared" si="13"/>
        <v>0</v>
      </c>
      <c r="F106" s="4">
        <f t="shared" si="13"/>
        <v>0</v>
      </c>
      <c r="G106" s="304"/>
      <c r="H106" s="304"/>
      <c r="I106" s="304"/>
      <c r="J106" s="303"/>
    </row>
    <row r="107" spans="1:10" ht="13.5" thickBot="1">
      <c r="A107" s="36" t="s">
        <v>27</v>
      </c>
      <c r="B107" s="136" t="s">
        <v>504</v>
      </c>
      <c r="C107" s="37" t="s">
        <v>17</v>
      </c>
      <c r="D107" s="534" t="s">
        <v>274</v>
      </c>
      <c r="E107" s="535"/>
      <c r="F107" s="536"/>
      <c r="G107" s="304"/>
      <c r="H107" s="304"/>
      <c r="I107" s="304"/>
      <c r="J107" s="303"/>
    </row>
    <row r="108" spans="1:10">
      <c r="A108" s="303"/>
      <c r="B108" s="303"/>
      <c r="C108" s="303"/>
      <c r="D108" s="303"/>
      <c r="E108" s="303"/>
      <c r="F108" s="303"/>
      <c r="G108" s="303"/>
      <c r="H108" s="303"/>
      <c r="I108" s="303"/>
      <c r="J108" s="303"/>
    </row>
    <row r="109" spans="1:10">
      <c r="A109" s="303"/>
      <c r="B109" s="303"/>
      <c r="C109" s="303"/>
      <c r="D109" s="303"/>
      <c r="E109" s="303"/>
      <c r="F109" s="303"/>
      <c r="G109" s="303"/>
      <c r="H109" s="303"/>
      <c r="I109" s="303"/>
      <c r="J109" s="303"/>
    </row>
    <row r="110" spans="1:10">
      <c r="A110" s="552" t="s">
        <v>125</v>
      </c>
      <c r="B110" s="552"/>
      <c r="C110" s="552"/>
      <c r="D110" s="303"/>
      <c r="E110" s="303"/>
      <c r="F110" s="303"/>
      <c r="G110" s="304"/>
      <c r="H110" s="303"/>
      <c r="I110" s="303"/>
      <c r="J110" s="303"/>
    </row>
    <row r="111" spans="1:10">
      <c r="A111" s="551" t="s">
        <v>102</v>
      </c>
      <c r="B111" s="551"/>
      <c r="C111" s="551"/>
      <c r="D111" s="303"/>
      <c r="E111" s="303"/>
      <c r="F111" s="303"/>
      <c r="G111" s="303"/>
      <c r="H111" s="303"/>
      <c r="I111" s="303"/>
      <c r="J111" s="303"/>
    </row>
  </sheetData>
  <sheetProtection password="CC0B" sheet="1" objects="1" scenarios="1"/>
  <customSheetViews>
    <customSheetView guid="{3A092BD9-6659-4452-96E0-C67775D68B1A}" showRuler="0">
      <pane xSplit="3" ySplit="5" topLeftCell="D6" activePane="bottomRight" state="frozen"/>
      <selection pane="bottomRight" activeCell="C13" sqref="C13"/>
      <pageMargins left="0.75" right="0.75" top="1" bottom="1" header="0.5" footer="0.5"/>
      <pageSetup paperSize="9" orientation="portrait" r:id="rId1"/>
      <headerFooter alignWithMargins="0"/>
    </customSheetView>
  </customSheetViews>
  <mergeCells count="68">
    <mergeCell ref="D38:I38"/>
    <mergeCell ref="D48:I48"/>
    <mergeCell ref="A65:B65"/>
    <mergeCell ref="A93:A94"/>
    <mergeCell ref="C93:C94"/>
    <mergeCell ref="A66:B66"/>
    <mergeCell ref="D68:I68"/>
    <mergeCell ref="A75:B75"/>
    <mergeCell ref="A76:B76"/>
    <mergeCell ref="A83:A84"/>
    <mergeCell ref="C83:C84"/>
    <mergeCell ref="A53:A54"/>
    <mergeCell ref="C53:C54"/>
    <mergeCell ref="A55:B55"/>
    <mergeCell ref="A56:B56"/>
    <mergeCell ref="D58:I58"/>
    <mergeCell ref="A1:C2"/>
    <mergeCell ref="A73:A74"/>
    <mergeCell ref="C73:C74"/>
    <mergeCell ref="A43:A44"/>
    <mergeCell ref="C43:C44"/>
    <mergeCell ref="A3:C3"/>
    <mergeCell ref="A15:A16"/>
    <mergeCell ref="A24:A25"/>
    <mergeCell ref="C24:C25"/>
    <mergeCell ref="C15:C16"/>
    <mergeCell ref="A7:C7"/>
    <mergeCell ref="A17:B17"/>
    <mergeCell ref="A33:A34"/>
    <mergeCell ref="C33:C34"/>
    <mergeCell ref="A35:B35"/>
    <mergeCell ref="A36:B36"/>
    <mergeCell ref="A111:C111"/>
    <mergeCell ref="A110:C110"/>
    <mergeCell ref="D78:I78"/>
    <mergeCell ref="A18:B18"/>
    <mergeCell ref="A26:B26"/>
    <mergeCell ref="A27:B27"/>
    <mergeCell ref="A45:B45"/>
    <mergeCell ref="A46:B46"/>
    <mergeCell ref="A85:B85"/>
    <mergeCell ref="A86:B86"/>
    <mergeCell ref="E88:I88"/>
    <mergeCell ref="A95:B95"/>
    <mergeCell ref="A96:B96"/>
    <mergeCell ref="D98:F98"/>
    <mergeCell ref="A63:A64"/>
    <mergeCell ref="C63:C64"/>
    <mergeCell ref="D3:I3"/>
    <mergeCell ref="D4:D5"/>
    <mergeCell ref="E4:E5"/>
    <mergeCell ref="F4:F5"/>
    <mergeCell ref="G4:G5"/>
    <mergeCell ref="H4:H5"/>
    <mergeCell ref="I4:I5"/>
    <mergeCell ref="A4:C5"/>
    <mergeCell ref="I8:I9"/>
    <mergeCell ref="F8:F9"/>
    <mergeCell ref="G8:G9"/>
    <mergeCell ref="H8:H9"/>
    <mergeCell ref="D7:I7"/>
    <mergeCell ref="D8:D9"/>
    <mergeCell ref="E8:E9"/>
    <mergeCell ref="A102:A103"/>
    <mergeCell ref="C102:C103"/>
    <mergeCell ref="A104:B104"/>
    <mergeCell ref="A105:B105"/>
    <mergeCell ref="D107:F107"/>
  </mergeCells>
  <phoneticPr fontId="3" type="noConversion"/>
  <hyperlinks>
    <hyperlink ref="A111" location="Доп_обор_Split!A8" display="Дополнительное оборудование для Сплит-систем"/>
  </hyperlinks>
  <pageMargins left="0.75" right="0.75" top="1" bottom="1" header="0.5" footer="0.5"/>
  <pageSetup paperSize="9" scale="68" fitToHeight="5" orientation="landscape" r:id="rId2"/>
  <headerFooter alignWithMargins="0"/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view="pageBreakPreview" zoomScale="85" zoomScaleNormal="75" zoomScaleSheetLayoutView="85" workbookViewId="0">
      <pane xSplit="3" ySplit="4" topLeftCell="D5" activePane="bottomRight" state="frozen"/>
      <selection pane="topRight" activeCell="D1" sqref="D1"/>
      <selection pane="bottomLeft" activeCell="A7" sqref="A7"/>
      <selection pane="bottomRight" activeCell="G49" sqref="G49"/>
    </sheetView>
  </sheetViews>
  <sheetFormatPr defaultRowHeight="12.75"/>
  <cols>
    <col min="1" max="1" width="33.28515625" style="8" bestFit="1" customWidth="1"/>
    <col min="2" max="2" width="29.7109375" style="8" bestFit="1" customWidth="1"/>
    <col min="3" max="3" width="7.140625" style="8" bestFit="1" customWidth="1"/>
    <col min="4" max="5" width="17.85546875" style="8" bestFit="1" customWidth="1"/>
    <col min="6" max="8" width="16.42578125" style="8" customWidth="1"/>
    <col min="9" max="12" width="18.140625" style="8" customWidth="1"/>
    <col min="13" max="13" width="6" style="304" customWidth="1"/>
    <col min="14" max="16384" width="9.140625" style="8"/>
  </cols>
  <sheetData>
    <row r="1" spans="1:21" s="9" customFormat="1" ht="13.5" thickBot="1">
      <c r="A1" s="562"/>
      <c r="B1" s="558"/>
      <c r="C1" s="558"/>
      <c r="D1" s="546" t="s">
        <v>68</v>
      </c>
      <c r="E1" s="547"/>
      <c r="F1" s="547"/>
      <c r="G1" s="547"/>
      <c r="H1" s="547"/>
      <c r="I1" s="547"/>
      <c r="J1" s="547"/>
      <c r="K1" s="547"/>
      <c r="L1" s="548"/>
      <c r="M1" s="304"/>
    </row>
    <row r="2" spans="1:21" s="13" customFormat="1">
      <c r="A2" s="537" t="s">
        <v>70</v>
      </c>
      <c r="B2" s="538"/>
      <c r="C2" s="539"/>
      <c r="D2" s="549">
        <v>53</v>
      </c>
      <c r="E2" s="544">
        <v>70</v>
      </c>
      <c r="F2" s="544">
        <v>105</v>
      </c>
      <c r="G2" s="544">
        <v>140</v>
      </c>
      <c r="H2" s="544">
        <v>176</v>
      </c>
      <c r="I2" s="544">
        <v>240</v>
      </c>
      <c r="J2" s="544">
        <v>280</v>
      </c>
      <c r="K2" s="544">
        <v>440</v>
      </c>
      <c r="L2" s="542">
        <v>570</v>
      </c>
      <c r="M2" s="304"/>
    </row>
    <row r="3" spans="1:21" s="13" customFormat="1" ht="13.5" thickBot="1">
      <c r="A3" s="540"/>
      <c r="B3" s="541"/>
      <c r="C3" s="541"/>
      <c r="D3" s="550"/>
      <c r="E3" s="545"/>
      <c r="F3" s="545"/>
      <c r="G3" s="545"/>
      <c r="H3" s="545"/>
      <c r="I3" s="545"/>
      <c r="J3" s="545"/>
      <c r="K3" s="545"/>
      <c r="L3" s="543"/>
      <c r="M3" s="304"/>
    </row>
    <row r="4" spans="1:21" s="9" customFormat="1" ht="6.75" customHeight="1">
      <c r="M4" s="304"/>
    </row>
    <row r="5" spans="1:21" s="9" customFormat="1" ht="13.5" hidden="1" thickBot="1">
      <c r="A5" s="558"/>
      <c r="B5" s="558"/>
      <c r="C5" s="558"/>
      <c r="D5" s="47"/>
      <c r="E5" s="47"/>
      <c r="F5" s="47"/>
      <c r="G5" s="47"/>
      <c r="H5" s="47"/>
      <c r="I5" s="47"/>
      <c r="J5" s="47"/>
      <c r="K5" s="47"/>
      <c r="L5" s="47"/>
      <c r="M5" s="304"/>
    </row>
    <row r="6" spans="1:21" s="13" customFormat="1" hidden="1">
      <c r="A6" s="10" t="s">
        <v>67</v>
      </c>
      <c r="B6" s="12" t="str">
        <f>CONCATENATE('Интерактивный прайс-лист'!$E$23,$D$9,'Интерактивный прайс-лист'!$F$23,$D$9,'Интерактивный прайс-лист'!$G$23)</f>
        <v>1марта2012</v>
      </c>
      <c r="C6" s="11"/>
      <c r="D6" s="48"/>
      <c r="E6" s="48"/>
      <c r="F6" s="48"/>
      <c r="G6" s="48"/>
      <c r="H6" s="48"/>
      <c r="I6" s="48"/>
      <c r="J6" s="48"/>
      <c r="K6" s="48"/>
      <c r="L6" s="48"/>
      <c r="M6" s="304"/>
    </row>
    <row r="7" spans="1:21" s="13" customFormat="1" ht="13.5" hidden="1" thickBot="1">
      <c r="A7" s="14" t="s">
        <v>383</v>
      </c>
      <c r="B7" s="16">
        <f>'Интерактивный прайс-лист'!$F$26</f>
        <v>1</v>
      </c>
      <c r="C7" s="15" t="s">
        <v>18</v>
      </c>
      <c r="D7" s="48"/>
      <c r="E7" s="48"/>
      <c r="F7" s="48"/>
      <c r="G7" s="48"/>
      <c r="H7" s="48"/>
      <c r="I7" s="48"/>
      <c r="J7" s="48"/>
      <c r="K7" s="48"/>
      <c r="L7" s="48"/>
      <c r="M7" s="304"/>
    </row>
    <row r="8" spans="1:21" s="9" customFormat="1" ht="6.75" hidden="1" customHeight="1">
      <c r="M8" s="304"/>
    </row>
    <row r="9" spans="1:21">
      <c r="A9" s="303"/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</row>
    <row r="10" spans="1:21" s="9" customFormat="1">
      <c r="A10" s="565" t="s">
        <v>71</v>
      </c>
      <c r="B10" s="565"/>
      <c r="C10" s="566"/>
      <c r="M10" s="304"/>
    </row>
    <row r="11" spans="1:21" s="9" customFormat="1" ht="15.75" customHeight="1" thickBot="1">
      <c r="A11" s="567"/>
      <c r="B11" s="567"/>
      <c r="C11" s="568"/>
      <c r="M11" s="304"/>
    </row>
    <row r="12" spans="1:21">
      <c r="A12" s="17" t="s">
        <v>26</v>
      </c>
      <c r="B12" s="401" t="s">
        <v>88</v>
      </c>
      <c r="C12" s="18"/>
      <c r="D12" s="65" t="s">
        <v>146</v>
      </c>
      <c r="E12" s="66" t="s">
        <v>147</v>
      </c>
      <c r="F12" s="66" t="s">
        <v>148</v>
      </c>
      <c r="G12" s="66" t="s">
        <v>149</v>
      </c>
      <c r="H12" s="21" t="s">
        <v>150</v>
      </c>
      <c r="I12" s="305"/>
      <c r="J12" s="305"/>
      <c r="K12" s="305"/>
      <c r="L12" s="305"/>
      <c r="N12" s="46"/>
      <c r="O12" s="46"/>
      <c r="P12" s="46"/>
      <c r="Q12" s="46"/>
      <c r="R12" s="46"/>
      <c r="S12" s="46"/>
      <c r="T12" s="46"/>
      <c r="U12" s="46"/>
    </row>
    <row r="13" spans="1:21" ht="13.5" thickBot="1">
      <c r="A13" s="39" t="s">
        <v>39</v>
      </c>
      <c r="B13" s="64"/>
      <c r="C13" s="64"/>
      <c r="D13" s="67" t="s">
        <v>151</v>
      </c>
      <c r="E13" s="68" t="s">
        <v>152</v>
      </c>
      <c r="F13" s="68" t="s">
        <v>153</v>
      </c>
      <c r="G13" s="68" t="s">
        <v>154</v>
      </c>
      <c r="H13" s="27" t="s">
        <v>155</v>
      </c>
      <c r="I13" s="305"/>
      <c r="J13" s="305"/>
      <c r="K13" s="305"/>
      <c r="L13" s="305"/>
      <c r="N13" s="46"/>
      <c r="O13" s="46"/>
      <c r="P13" s="46"/>
      <c r="Q13" s="46"/>
      <c r="R13" s="46"/>
      <c r="S13" s="46"/>
      <c r="T13" s="46"/>
      <c r="U13" s="46"/>
    </row>
    <row r="14" spans="1:21">
      <c r="A14" s="555" t="s">
        <v>21</v>
      </c>
      <c r="B14" s="52" t="s">
        <v>23</v>
      </c>
      <c r="C14" s="556" t="s">
        <v>22</v>
      </c>
      <c r="D14" s="29">
        <v>5.27</v>
      </c>
      <c r="E14" s="30">
        <v>7.03</v>
      </c>
      <c r="F14" s="30">
        <v>10.55</v>
      </c>
      <c r="G14" s="30">
        <v>14.07</v>
      </c>
      <c r="H14" s="31">
        <v>17.579999999999998</v>
      </c>
      <c r="I14" s="305"/>
      <c r="J14" s="305"/>
      <c r="K14" s="305"/>
      <c r="L14" s="305"/>
      <c r="N14" s="46"/>
      <c r="O14" s="46"/>
      <c r="P14" s="46"/>
      <c r="Q14" s="46"/>
      <c r="R14" s="46"/>
      <c r="S14" s="46"/>
      <c r="T14" s="46"/>
      <c r="U14" s="46"/>
    </row>
    <row r="15" spans="1:21">
      <c r="A15" s="528"/>
      <c r="B15" s="32" t="s">
        <v>24</v>
      </c>
      <c r="C15" s="561"/>
      <c r="D15" s="33">
        <v>5.86</v>
      </c>
      <c r="E15" s="400">
        <v>7.62</v>
      </c>
      <c r="F15" s="400">
        <v>11.72</v>
      </c>
      <c r="G15" s="400">
        <v>15.24</v>
      </c>
      <c r="H15" s="35">
        <v>19.05</v>
      </c>
      <c r="I15" s="305"/>
      <c r="J15" s="305"/>
      <c r="K15" s="305"/>
      <c r="L15" s="305"/>
      <c r="N15" s="46"/>
      <c r="O15" s="46"/>
      <c r="P15" s="46"/>
      <c r="Q15" s="46"/>
      <c r="R15" s="46"/>
      <c r="S15" s="46"/>
      <c r="T15" s="46"/>
      <c r="U15" s="46"/>
    </row>
    <row r="16" spans="1:21">
      <c r="A16" s="532" t="s">
        <v>385</v>
      </c>
      <c r="B16" s="533"/>
      <c r="C16" s="400" t="s">
        <v>17</v>
      </c>
      <c r="D16" s="406">
        <f>'Интерактивный прайс-лист'!$F$26*(VLOOKUP(D12,'для поиска'!$B$1:$C$421,2,0))</f>
        <v>811</v>
      </c>
      <c r="E16" s="407">
        <f>'Интерактивный прайс-лист'!$F$26*(VLOOKUP(E12,'для поиска'!$B$1:$C$421,2,0))</f>
        <v>896</v>
      </c>
      <c r="F16" s="407">
        <f>'Интерактивный прайс-лист'!$F$26*(VLOOKUP(F12,'для поиска'!$B$1:$C$421,2,0))</f>
        <v>1305</v>
      </c>
      <c r="G16" s="407">
        <f>'Интерактивный прайс-лист'!$F$26*(VLOOKUP(G12,'для поиска'!$B$1:$C$421,2,0))</f>
        <v>1463</v>
      </c>
      <c r="H16" s="408">
        <f>'Интерактивный прайс-лист'!$F$26*(VLOOKUP(H12,'для поиска'!$B$1:$C$421,2,0))</f>
        <v>1546</v>
      </c>
      <c r="I16" s="305"/>
      <c r="J16" s="305"/>
      <c r="K16" s="305"/>
      <c r="L16" s="305"/>
      <c r="N16" s="46"/>
      <c r="O16" s="46"/>
      <c r="P16" s="46"/>
      <c r="Q16" s="46"/>
      <c r="R16" s="46"/>
      <c r="S16" s="46"/>
      <c r="T16" s="46"/>
      <c r="U16" s="46"/>
    </row>
    <row r="17" spans="1:21">
      <c r="A17" s="532" t="s">
        <v>386</v>
      </c>
      <c r="B17" s="533"/>
      <c r="C17" s="399" t="s">
        <v>17</v>
      </c>
      <c r="D17" s="409">
        <f>'Интерактивный прайс-лист'!$F$26*(VLOOKUP(D13,'для поиска'!$B$1:$C$421,2,0))</f>
        <v>840</v>
      </c>
      <c r="E17" s="410">
        <f>'Интерактивный прайс-лист'!$F$26*(VLOOKUP(E13,'для поиска'!$B$1:$C$421,2,0))</f>
        <v>1179</v>
      </c>
      <c r="F17" s="410">
        <f>'Интерактивный прайс-лист'!$F$26*(VLOOKUP(F13,'для поиска'!$B$1:$C$421,2,0))</f>
        <v>1604</v>
      </c>
      <c r="G17" s="410">
        <f>'Интерактивный прайс-лист'!$F$26*(VLOOKUP(G13,'для поиска'!$B$1:$C$421,2,0))</f>
        <v>1702</v>
      </c>
      <c r="H17" s="411">
        <f>'Интерактивный прайс-лист'!$F$26*(VLOOKUP(H13,'для поиска'!$B$1:$C$421,2,0))</f>
        <v>1864</v>
      </c>
      <c r="I17" s="305"/>
      <c r="J17" s="305"/>
      <c r="K17" s="305"/>
      <c r="L17" s="305"/>
      <c r="N17" s="46"/>
      <c r="O17" s="46"/>
      <c r="P17" s="46"/>
      <c r="Q17" s="46"/>
      <c r="R17" s="46"/>
      <c r="S17" s="46"/>
      <c r="T17" s="46"/>
      <c r="U17" s="46"/>
    </row>
    <row r="18" spans="1:21">
      <c r="A18" s="53" t="s">
        <v>27</v>
      </c>
      <c r="B18" s="55" t="s">
        <v>358</v>
      </c>
      <c r="C18" s="54" t="s">
        <v>17</v>
      </c>
      <c r="D18" s="56">
        <f>SUM(D16:D17)</f>
        <v>1651</v>
      </c>
      <c r="E18" s="69">
        <f t="shared" ref="E18:G18" si="0">SUM(E16:E17)</f>
        <v>2075</v>
      </c>
      <c r="F18" s="69">
        <f t="shared" si="0"/>
        <v>2909</v>
      </c>
      <c r="G18" s="69">
        <f t="shared" si="0"/>
        <v>3165</v>
      </c>
      <c r="H18" s="57">
        <f>SUM(H16:H17)</f>
        <v>3410</v>
      </c>
      <c r="I18" s="305"/>
      <c r="J18" s="305"/>
      <c r="K18" s="305"/>
      <c r="L18" s="305"/>
      <c r="N18" s="46"/>
      <c r="O18" s="46"/>
      <c r="P18" s="46"/>
      <c r="Q18" s="46"/>
      <c r="R18" s="46"/>
      <c r="S18" s="46"/>
      <c r="T18" s="46"/>
      <c r="U18" s="46"/>
    </row>
    <row r="19" spans="1:21" ht="13.5" thickBot="1">
      <c r="A19" s="73" t="s">
        <v>31</v>
      </c>
      <c r="B19" s="111" t="s">
        <v>379</v>
      </c>
      <c r="C19" s="74" t="s">
        <v>17</v>
      </c>
      <c r="D19" s="62" t="s">
        <v>40</v>
      </c>
      <c r="E19" s="71" t="s">
        <v>40</v>
      </c>
      <c r="F19" s="71" t="s">
        <v>40</v>
      </c>
      <c r="G19" s="71" t="s">
        <v>40</v>
      </c>
      <c r="H19" s="63" t="s">
        <v>40</v>
      </c>
      <c r="I19" s="305"/>
      <c r="J19" s="305"/>
      <c r="K19" s="305"/>
      <c r="L19" s="305"/>
      <c r="N19" s="46"/>
      <c r="O19" s="46"/>
      <c r="P19" s="46"/>
      <c r="Q19" s="46"/>
      <c r="R19" s="46"/>
      <c r="S19" s="46"/>
      <c r="T19" s="46"/>
      <c r="U19" s="46"/>
    </row>
    <row r="20" spans="1:21">
      <c r="A20" s="303"/>
      <c r="B20" s="303"/>
      <c r="C20" s="303"/>
      <c r="D20" s="305"/>
      <c r="E20" s="305"/>
      <c r="F20" s="305"/>
      <c r="G20" s="305"/>
      <c r="H20" s="304"/>
      <c r="I20" s="305"/>
      <c r="J20" s="305"/>
      <c r="K20" s="305"/>
      <c r="L20" s="305"/>
      <c r="N20" s="46"/>
      <c r="O20" s="46"/>
      <c r="P20" s="46"/>
      <c r="Q20" s="46"/>
      <c r="R20" s="46"/>
      <c r="S20" s="46"/>
      <c r="T20" s="46"/>
      <c r="U20" s="46"/>
    </row>
    <row r="21" spans="1:21">
      <c r="A21" s="303"/>
      <c r="B21" s="303"/>
      <c r="C21" s="303"/>
      <c r="D21" s="305"/>
      <c r="E21" s="305"/>
      <c r="F21" s="305"/>
      <c r="G21" s="305"/>
      <c r="H21" s="305"/>
      <c r="I21" s="305"/>
      <c r="J21" s="305"/>
      <c r="K21" s="305"/>
      <c r="L21" s="305"/>
      <c r="N21" s="46"/>
      <c r="O21" s="46"/>
      <c r="P21" s="46"/>
      <c r="Q21" s="46"/>
      <c r="R21" s="46"/>
      <c r="S21" s="46"/>
      <c r="T21" s="46"/>
      <c r="U21" s="46"/>
    </row>
    <row r="22" spans="1:21" s="9" customFormat="1">
      <c r="A22" s="565" t="s">
        <v>72</v>
      </c>
      <c r="B22" s="565"/>
      <c r="C22" s="566"/>
      <c r="M22" s="304"/>
    </row>
    <row r="23" spans="1:21" s="9" customFormat="1" ht="15.75" customHeight="1" thickBot="1">
      <c r="A23" s="567"/>
      <c r="B23" s="567"/>
      <c r="C23" s="568"/>
      <c r="M23" s="304"/>
    </row>
    <row r="24" spans="1:21">
      <c r="A24" s="17" t="s">
        <v>26</v>
      </c>
      <c r="B24" s="401" t="s">
        <v>88</v>
      </c>
      <c r="C24" s="18"/>
      <c r="D24" s="76"/>
      <c r="E24" s="77" t="s">
        <v>156</v>
      </c>
      <c r="F24" s="77" t="s">
        <v>157</v>
      </c>
      <c r="G24" s="77" t="s">
        <v>158</v>
      </c>
      <c r="H24" s="77" t="s">
        <v>159</v>
      </c>
      <c r="I24" s="306" t="s">
        <v>319</v>
      </c>
      <c r="J24" s="350" t="s">
        <v>320</v>
      </c>
      <c r="K24" s="305"/>
      <c r="L24" s="305"/>
      <c r="N24" s="46"/>
      <c r="O24" s="46"/>
      <c r="P24" s="46"/>
      <c r="Q24" s="46"/>
    </row>
    <row r="25" spans="1:21" ht="13.5" thickBot="1">
      <c r="A25" s="39" t="s">
        <v>39</v>
      </c>
      <c r="B25" s="64"/>
      <c r="C25" s="64"/>
      <c r="D25" s="78"/>
      <c r="E25" s="79" t="s">
        <v>152</v>
      </c>
      <c r="F25" s="79" t="s">
        <v>153</v>
      </c>
      <c r="G25" s="79" t="s">
        <v>154</v>
      </c>
      <c r="H25" s="79" t="s">
        <v>155</v>
      </c>
      <c r="I25" s="79" t="s">
        <v>317</v>
      </c>
      <c r="J25" s="278" t="s">
        <v>318</v>
      </c>
      <c r="K25" s="305"/>
      <c r="L25" s="305"/>
      <c r="N25" s="46"/>
      <c r="O25" s="46"/>
      <c r="P25" s="46"/>
      <c r="Q25" s="46"/>
    </row>
    <row r="26" spans="1:21">
      <c r="A26" s="563" t="s">
        <v>21</v>
      </c>
      <c r="B26" s="52" t="s">
        <v>23</v>
      </c>
      <c r="C26" s="559" t="s">
        <v>22</v>
      </c>
      <c r="D26" s="302"/>
      <c r="E26" s="299">
        <v>7.03</v>
      </c>
      <c r="F26" s="80">
        <v>10.55</v>
      </c>
      <c r="G26" s="80">
        <v>14.07</v>
      </c>
      <c r="H26" s="248">
        <v>17.579999999999998</v>
      </c>
      <c r="I26" s="356">
        <v>22.27</v>
      </c>
      <c r="J26" s="353">
        <v>28.14</v>
      </c>
      <c r="K26" s="305"/>
      <c r="L26" s="305"/>
      <c r="N26" s="46"/>
      <c r="O26" s="46"/>
      <c r="P26" s="46"/>
      <c r="Q26" s="46"/>
    </row>
    <row r="27" spans="1:21">
      <c r="A27" s="564"/>
      <c r="B27" s="32" t="s">
        <v>24</v>
      </c>
      <c r="C27" s="560"/>
      <c r="D27" s="236"/>
      <c r="E27" s="300">
        <v>7.62</v>
      </c>
      <c r="F27" s="81">
        <v>11.72</v>
      </c>
      <c r="G27" s="81">
        <v>15.24</v>
      </c>
      <c r="H27" s="81">
        <v>19.05</v>
      </c>
      <c r="I27" s="357">
        <v>24.5</v>
      </c>
      <c r="J27" s="354">
        <v>30.95</v>
      </c>
      <c r="K27" s="305"/>
      <c r="L27" s="305"/>
      <c r="N27" s="46"/>
      <c r="O27" s="46"/>
      <c r="P27" s="46"/>
      <c r="Q27" s="46"/>
    </row>
    <row r="28" spans="1:21">
      <c r="A28" s="532" t="s">
        <v>385</v>
      </c>
      <c r="B28" s="533"/>
      <c r="C28" s="400" t="s">
        <v>17</v>
      </c>
      <c r="D28" s="412"/>
      <c r="E28" s="413">
        <f>'Интерактивный прайс-лист'!$F$26*(VLOOKUP(E24,'для поиска'!$B$1:$C$421,2,0))</f>
        <v>1113</v>
      </c>
      <c r="F28" s="414">
        <f>'Интерактивный прайс-лист'!$F$26*(VLOOKUP(F24,'для поиска'!$B$1:$C$421,2,0))</f>
        <v>1560</v>
      </c>
      <c r="G28" s="414">
        <f>'Интерактивный прайс-лист'!$F$26*(VLOOKUP(G24,'для поиска'!$B$1:$C$421,2,0))</f>
        <v>1776</v>
      </c>
      <c r="H28" s="414">
        <f>'Интерактивный прайс-лист'!$F$26*(VLOOKUP(H24,'для поиска'!$B$1:$C$421,2,0))</f>
        <v>1941</v>
      </c>
      <c r="I28" s="415">
        <f>'Интерактивный прайс-лист'!$F$26*(VLOOKUP(I24,'для поиска'!$B$1:$C$421,2,0))</f>
        <v>3808</v>
      </c>
      <c r="J28" s="416">
        <f>'Интерактивный прайс-лист'!$F$26*(VLOOKUP(J24,'для поиска'!$B$1:$C$421,2,0))</f>
        <v>4240</v>
      </c>
      <c r="K28" s="305"/>
      <c r="L28" s="305"/>
      <c r="N28" s="46"/>
      <c r="O28" s="46"/>
      <c r="P28" s="46"/>
      <c r="Q28" s="46"/>
    </row>
    <row r="29" spans="1:21">
      <c r="A29" s="532" t="s">
        <v>386</v>
      </c>
      <c r="B29" s="533"/>
      <c r="C29" s="399" t="s">
        <v>17</v>
      </c>
      <c r="D29" s="412"/>
      <c r="E29" s="413">
        <f>'Интерактивный прайс-лист'!$F$26*(VLOOKUP(E25,'для поиска'!$B$1:$C$421,2,0))</f>
        <v>1179</v>
      </c>
      <c r="F29" s="414">
        <f>'Интерактивный прайс-лист'!$F$26*(VLOOKUP(F25,'для поиска'!$B$1:$C$421,2,0))</f>
        <v>1604</v>
      </c>
      <c r="G29" s="414">
        <f>'Интерактивный прайс-лист'!$F$26*(VLOOKUP(G25,'для поиска'!$B$1:$C$421,2,0))</f>
        <v>1702</v>
      </c>
      <c r="H29" s="414">
        <f>'Интерактивный прайс-лист'!$F$26*(VLOOKUP(H25,'для поиска'!$B$1:$C$421,2,0))</f>
        <v>1864</v>
      </c>
      <c r="I29" s="415">
        <f>'Интерактивный прайс-лист'!$F$26*(VLOOKUP(I25,'для поиска'!$B$1:$C$421,2,0))</f>
        <v>4408</v>
      </c>
      <c r="J29" s="416">
        <f>'Интерактивный прайс-лист'!$F$26*(VLOOKUP(J25,'для поиска'!$B$1:$C$421,2,0))</f>
        <v>5041</v>
      </c>
      <c r="K29" s="305"/>
      <c r="L29" s="305"/>
      <c r="N29" s="46"/>
      <c r="O29" s="46"/>
      <c r="P29" s="46"/>
      <c r="Q29" s="46"/>
    </row>
    <row r="30" spans="1:21">
      <c r="A30" s="53" t="s">
        <v>27</v>
      </c>
      <c r="B30" s="55" t="s">
        <v>308</v>
      </c>
      <c r="C30" s="59" t="s">
        <v>17</v>
      </c>
      <c r="D30" s="56"/>
      <c r="E30" s="244">
        <f>SUM(E28:E29)</f>
        <v>2292</v>
      </c>
      <c r="F30" s="69">
        <f t="shared" ref="F30:H30" si="1">SUM(F28:F29)</f>
        <v>3164</v>
      </c>
      <c r="G30" s="69">
        <f>SUM(G28:G29)</f>
        <v>3478</v>
      </c>
      <c r="H30" s="69">
        <f t="shared" si="1"/>
        <v>3805</v>
      </c>
      <c r="I30" s="358">
        <f>SUM(I28:I29)</f>
        <v>8216</v>
      </c>
      <c r="J30" s="83">
        <f>SUM(J28:J29)</f>
        <v>9281</v>
      </c>
      <c r="K30" s="305"/>
      <c r="L30" s="305"/>
      <c r="N30" s="46"/>
      <c r="O30" s="46"/>
      <c r="P30" s="46"/>
      <c r="Q30" s="46"/>
    </row>
    <row r="31" spans="1:21" ht="13.5" thickBot="1">
      <c r="A31" s="73" t="s">
        <v>31</v>
      </c>
      <c r="B31" s="61" t="s">
        <v>379</v>
      </c>
      <c r="C31" s="74" t="s">
        <v>17</v>
      </c>
      <c r="D31" s="62"/>
      <c r="E31" s="301" t="s">
        <v>40</v>
      </c>
      <c r="F31" s="71" t="s">
        <v>40</v>
      </c>
      <c r="G31" s="71" t="s">
        <v>40</v>
      </c>
      <c r="H31" s="71" t="s">
        <v>40</v>
      </c>
      <c r="I31" s="359" t="s">
        <v>40</v>
      </c>
      <c r="J31" s="355" t="s">
        <v>40</v>
      </c>
      <c r="K31" s="305"/>
      <c r="L31" s="305"/>
      <c r="N31" s="46"/>
      <c r="O31" s="46"/>
      <c r="P31" s="46"/>
      <c r="Q31" s="46"/>
    </row>
    <row r="32" spans="1:21" ht="13.5" thickBot="1">
      <c r="A32" s="303"/>
      <c r="B32" s="303"/>
      <c r="C32" s="303"/>
      <c r="D32" s="305"/>
      <c r="E32" s="305"/>
      <c r="F32" s="305"/>
      <c r="G32" s="305"/>
      <c r="H32" s="305"/>
      <c r="I32" s="305"/>
      <c r="J32" s="305"/>
      <c r="K32" s="305"/>
      <c r="L32" s="305"/>
      <c r="N32" s="46"/>
      <c r="O32" s="46"/>
      <c r="P32" s="46"/>
      <c r="Q32" s="46"/>
      <c r="R32" s="46"/>
      <c r="S32" s="46"/>
      <c r="T32" s="46"/>
      <c r="U32" s="46"/>
    </row>
    <row r="33" spans="1:21">
      <c r="A33" s="17" t="s">
        <v>26</v>
      </c>
      <c r="B33" s="401" t="s">
        <v>88</v>
      </c>
      <c r="C33" s="18"/>
      <c r="D33" s="76"/>
      <c r="E33" s="495" t="s">
        <v>603</v>
      </c>
      <c r="F33" s="495" t="s">
        <v>604</v>
      </c>
      <c r="G33" s="495" t="s">
        <v>605</v>
      </c>
      <c r="H33" s="495" t="s">
        <v>606</v>
      </c>
      <c r="I33" s="306" t="s">
        <v>505</v>
      </c>
      <c r="J33" s="306" t="s">
        <v>506</v>
      </c>
      <c r="K33" s="306" t="s">
        <v>509</v>
      </c>
      <c r="L33" s="350" t="s">
        <v>511</v>
      </c>
      <c r="N33" s="46"/>
      <c r="O33" s="46"/>
      <c r="P33" s="46"/>
      <c r="Q33" s="46"/>
    </row>
    <row r="34" spans="1:21" ht="13.5" thickBot="1">
      <c r="A34" s="39" t="s">
        <v>39</v>
      </c>
      <c r="B34" s="64"/>
      <c r="C34" s="64"/>
      <c r="D34" s="78"/>
      <c r="E34" s="79" t="s">
        <v>152</v>
      </c>
      <c r="F34" s="79" t="s">
        <v>153</v>
      </c>
      <c r="G34" s="79" t="s">
        <v>154</v>
      </c>
      <c r="H34" s="79" t="s">
        <v>155</v>
      </c>
      <c r="I34" s="79" t="s">
        <v>507</v>
      </c>
      <c r="J34" s="79" t="s">
        <v>508</v>
      </c>
      <c r="K34" s="79" t="s">
        <v>510</v>
      </c>
      <c r="L34" s="278" t="s">
        <v>512</v>
      </c>
      <c r="N34" s="46"/>
      <c r="O34" s="46"/>
      <c r="P34" s="46"/>
      <c r="Q34" s="46"/>
    </row>
    <row r="35" spans="1:21">
      <c r="A35" s="563" t="s">
        <v>21</v>
      </c>
      <c r="B35" s="52" t="s">
        <v>23</v>
      </c>
      <c r="C35" s="559" t="s">
        <v>22</v>
      </c>
      <c r="D35" s="302"/>
      <c r="E35" s="299">
        <v>7.03</v>
      </c>
      <c r="F35" s="80">
        <v>10.55</v>
      </c>
      <c r="G35" s="80">
        <v>14.07</v>
      </c>
      <c r="H35" s="248">
        <v>17.579999999999998</v>
      </c>
      <c r="I35" s="356">
        <v>22.27</v>
      </c>
      <c r="J35" s="471">
        <v>28.14</v>
      </c>
      <c r="K35" s="356">
        <v>22.27</v>
      </c>
      <c r="L35" s="353">
        <v>28.14</v>
      </c>
      <c r="N35" s="46"/>
      <c r="O35" s="46"/>
      <c r="P35" s="46"/>
      <c r="Q35" s="46"/>
    </row>
    <row r="36" spans="1:21">
      <c r="A36" s="564"/>
      <c r="B36" s="32" t="s">
        <v>24</v>
      </c>
      <c r="C36" s="560"/>
      <c r="D36" s="236"/>
      <c r="E36" s="300">
        <v>7.62</v>
      </c>
      <c r="F36" s="81">
        <v>11.72</v>
      </c>
      <c r="G36" s="81">
        <v>15.24</v>
      </c>
      <c r="H36" s="81">
        <v>19.05</v>
      </c>
      <c r="I36" s="357" t="s">
        <v>41</v>
      </c>
      <c r="J36" s="472" t="s">
        <v>41</v>
      </c>
      <c r="K36" s="357" t="s">
        <v>41</v>
      </c>
      <c r="L36" s="354" t="s">
        <v>41</v>
      </c>
      <c r="N36" s="46"/>
      <c r="O36" s="46"/>
      <c r="P36" s="46"/>
      <c r="Q36" s="46"/>
    </row>
    <row r="37" spans="1:21">
      <c r="A37" s="532" t="s">
        <v>385</v>
      </c>
      <c r="B37" s="533"/>
      <c r="C37" s="400" t="s">
        <v>17</v>
      </c>
      <c r="D37" s="412"/>
      <c r="E37" s="413">
        <f>'Интерактивный прайс-лист'!$F$26*(VLOOKUP(E33,'для поиска'!$B$1:$C$421,2,0))</f>
        <v>1113</v>
      </c>
      <c r="F37" s="414">
        <f>'Интерактивный прайс-лист'!$F$26*(VLOOKUP(F33,'для поиска'!$B$1:$C$421,2,0))</f>
        <v>1560</v>
      </c>
      <c r="G37" s="414">
        <f>'Интерактивный прайс-лист'!$F$26*(VLOOKUP(G33,'для поиска'!$B$1:$C$421,2,0))</f>
        <v>1776</v>
      </c>
      <c r="H37" s="414">
        <f>'Интерактивный прайс-лист'!$F$26*(VLOOKUP(H33,'для поиска'!$B$1:$C$421,2,0))</f>
        <v>1941</v>
      </c>
      <c r="I37" s="415">
        <f>'Интерактивный прайс-лист'!$F$26*(VLOOKUP(I33,'для поиска'!$B$1:$C$421,2,0))</f>
        <v>3386</v>
      </c>
      <c r="J37" s="473">
        <f>'Интерактивный прайс-лист'!$F$26*(VLOOKUP(J33,'для поиска'!$B$1:$C$421,2,0))</f>
        <v>3415</v>
      </c>
      <c r="K37" s="415">
        <f>'Интерактивный прайс-лист'!$F$26*(VLOOKUP(K33,'для поиска'!$B$1:$C$421,2,0))</f>
        <v>5842</v>
      </c>
      <c r="L37" s="416">
        <f>'Интерактивный прайс-лист'!$F$26*(VLOOKUP(L33,'для поиска'!$B$1:$C$421,2,0))</f>
        <v>6172</v>
      </c>
      <c r="N37" s="46"/>
      <c r="O37" s="46"/>
      <c r="P37" s="46"/>
      <c r="Q37" s="46"/>
    </row>
    <row r="38" spans="1:21">
      <c r="A38" s="532" t="s">
        <v>386</v>
      </c>
      <c r="B38" s="533"/>
      <c r="C38" s="399" t="s">
        <v>17</v>
      </c>
      <c r="D38" s="412"/>
      <c r="E38" s="413">
        <f>'Интерактивный прайс-лист'!$F$26*(VLOOKUP(E34,'для поиска'!$B$1:$C$421,2,0))</f>
        <v>1179</v>
      </c>
      <c r="F38" s="414">
        <f>'Интерактивный прайс-лист'!$F$26*(VLOOKUP(F34,'для поиска'!$B$1:$C$421,2,0))</f>
        <v>1604</v>
      </c>
      <c r="G38" s="414">
        <f>'Интерактивный прайс-лист'!$F$26*(VLOOKUP(G34,'для поиска'!$B$1:$C$421,2,0))</f>
        <v>1702</v>
      </c>
      <c r="H38" s="414">
        <f>'Интерактивный прайс-лист'!$F$26*(VLOOKUP(H34,'для поиска'!$B$1:$C$421,2,0))</f>
        <v>1864</v>
      </c>
      <c r="I38" s="415">
        <f>'Интерактивный прайс-лист'!$F$26*(VLOOKUP(I34,'для поиска'!$B$1:$C$421,2,0))</f>
        <v>4309</v>
      </c>
      <c r="J38" s="473">
        <f>'Интерактивный прайс-лист'!$F$26*(VLOOKUP(J34,'для поиска'!$B$1:$C$421,2,0))</f>
        <v>4716</v>
      </c>
      <c r="K38" s="415">
        <f>'Интерактивный прайс-лист'!$F$26*(VLOOKUP(K34,'для поиска'!$B$1:$C$421,2,0))</f>
        <v>8507</v>
      </c>
      <c r="L38" s="416">
        <f>'Интерактивный прайс-лист'!$F$26*(VLOOKUP(L34,'для поиска'!$B$1:$C$421,2,0))</f>
        <v>9121</v>
      </c>
      <c r="N38" s="46"/>
      <c r="O38" s="46"/>
      <c r="P38" s="46"/>
      <c r="Q38" s="46"/>
    </row>
    <row r="39" spans="1:21">
      <c r="A39" s="53" t="s">
        <v>27</v>
      </c>
      <c r="B39" s="55" t="s">
        <v>308</v>
      </c>
      <c r="C39" s="59" t="s">
        <v>17</v>
      </c>
      <c r="D39" s="56"/>
      <c r="E39" s="244">
        <f>SUM(E37:E38)</f>
        <v>2292</v>
      </c>
      <c r="F39" s="69">
        <f t="shared" ref="F39" si="2">SUM(F37:F38)</f>
        <v>3164</v>
      </c>
      <c r="G39" s="69">
        <f>SUM(G37:G38)</f>
        <v>3478</v>
      </c>
      <c r="H39" s="69">
        <f t="shared" ref="H39" si="3">SUM(H37:H38)</f>
        <v>3805</v>
      </c>
      <c r="I39" s="358">
        <f>SUM(I37:I38)</f>
        <v>7695</v>
      </c>
      <c r="J39" s="82">
        <f>SUM(J37:J38)</f>
        <v>8131</v>
      </c>
      <c r="K39" s="358">
        <f>SUM(K37:K38)</f>
        <v>14349</v>
      </c>
      <c r="L39" s="83">
        <f>SUM(L37:L38)</f>
        <v>15293</v>
      </c>
      <c r="N39" s="46"/>
      <c r="O39" s="46"/>
      <c r="P39" s="46"/>
      <c r="Q39" s="46"/>
    </row>
    <row r="40" spans="1:21" ht="13.5" thickBot="1">
      <c r="A40" s="73" t="s">
        <v>31</v>
      </c>
      <c r="B40" s="61" t="s">
        <v>379</v>
      </c>
      <c r="C40" s="74" t="s">
        <v>17</v>
      </c>
      <c r="D40" s="62"/>
      <c r="E40" s="301" t="s">
        <v>40</v>
      </c>
      <c r="F40" s="71" t="s">
        <v>40</v>
      </c>
      <c r="G40" s="71" t="s">
        <v>40</v>
      </c>
      <c r="H40" s="71" t="s">
        <v>40</v>
      </c>
      <c r="I40" s="359" t="s">
        <v>40</v>
      </c>
      <c r="J40" s="37" t="s">
        <v>40</v>
      </c>
      <c r="K40" s="359" t="s">
        <v>40</v>
      </c>
      <c r="L40" s="355" t="s">
        <v>40</v>
      </c>
      <c r="N40" s="46"/>
      <c r="O40" s="46"/>
      <c r="P40" s="46"/>
      <c r="Q40" s="46"/>
    </row>
    <row r="41" spans="1:21">
      <c r="A41" s="303"/>
      <c r="B41" s="303"/>
      <c r="C41" s="303"/>
      <c r="D41" s="305"/>
      <c r="E41" s="305"/>
      <c r="F41" s="305"/>
      <c r="G41" s="305"/>
      <c r="H41" s="305"/>
      <c r="I41" s="305"/>
      <c r="J41" s="305"/>
      <c r="K41" s="305"/>
      <c r="L41" s="305"/>
      <c r="N41" s="46"/>
      <c r="O41" s="46"/>
      <c r="P41" s="46"/>
      <c r="Q41" s="46"/>
      <c r="R41" s="46"/>
      <c r="S41" s="46"/>
      <c r="T41" s="46"/>
      <c r="U41" s="46"/>
    </row>
    <row r="42" spans="1:21">
      <c r="A42" s="552" t="s">
        <v>104</v>
      </c>
      <c r="B42" s="552"/>
      <c r="C42" s="552"/>
      <c r="D42" s="303"/>
      <c r="E42" s="303"/>
      <c r="F42" s="303"/>
      <c r="G42" s="303"/>
      <c r="H42" s="303"/>
      <c r="I42" s="303"/>
      <c r="J42" s="303"/>
      <c r="K42" s="303"/>
      <c r="L42" s="303"/>
    </row>
    <row r="43" spans="1:21">
      <c r="A43" s="551" t="s">
        <v>102</v>
      </c>
      <c r="B43" s="551"/>
      <c r="C43" s="551"/>
      <c r="D43" s="303"/>
      <c r="E43" s="303"/>
      <c r="F43" s="303"/>
      <c r="G43" s="303"/>
      <c r="H43" s="303"/>
      <c r="I43" s="303"/>
      <c r="J43" s="303"/>
      <c r="K43" s="303"/>
      <c r="L43" s="303"/>
    </row>
  </sheetData>
  <sheetProtection password="CC0B" sheet="1" objects="1" scenarios="1"/>
  <customSheetViews>
    <customSheetView guid="{3A092BD9-6659-4452-96E0-C67775D68B1A}" showPageBreaks="1" fitToPage="1" showRuler="0">
      <pane xSplit="3" ySplit="5" topLeftCell="D27" activePane="bottomRight" state="frozen"/>
      <selection pane="bottomRight" activeCell="A59" sqref="A59:C59"/>
      <pageMargins left="0.2" right="0.2" top="1" bottom="1" header="0.5" footer="0.5"/>
      <pageSetup paperSize="9" scale="59" orientation="landscape" r:id="rId1"/>
      <headerFooter alignWithMargins="0"/>
    </customSheetView>
  </customSheetViews>
  <mergeCells count="29">
    <mergeCell ref="A43:C43"/>
    <mergeCell ref="A1:C1"/>
    <mergeCell ref="A42:C42"/>
    <mergeCell ref="A26:A27"/>
    <mergeCell ref="C26:C27"/>
    <mergeCell ref="A10:C11"/>
    <mergeCell ref="A22:C23"/>
    <mergeCell ref="A35:A36"/>
    <mergeCell ref="A5:C5"/>
    <mergeCell ref="A2:C3"/>
    <mergeCell ref="A14:A15"/>
    <mergeCell ref="A38:B38"/>
    <mergeCell ref="A16:B16"/>
    <mergeCell ref="A17:B17"/>
    <mergeCell ref="A28:B28"/>
    <mergeCell ref="A29:B29"/>
    <mergeCell ref="D1:L1"/>
    <mergeCell ref="E2:E3"/>
    <mergeCell ref="G2:G3"/>
    <mergeCell ref="H2:H3"/>
    <mergeCell ref="I2:I3"/>
    <mergeCell ref="J2:J3"/>
    <mergeCell ref="K2:K3"/>
    <mergeCell ref="A37:B37"/>
    <mergeCell ref="D2:D3"/>
    <mergeCell ref="C35:C36"/>
    <mergeCell ref="F2:F3"/>
    <mergeCell ref="L2:L3"/>
    <mergeCell ref="C14:C15"/>
  </mergeCells>
  <phoneticPr fontId="3" type="noConversion"/>
  <hyperlinks>
    <hyperlink ref="A43" location="Доп_обор_Split!A8" display="Дополнительное оборудование для Сплит-систем"/>
  </hyperlinks>
  <pageMargins left="0.2" right="0.2" top="1" bottom="1" header="0.5" footer="0.5"/>
  <pageSetup paperSize="9" scale="62" fitToHeight="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zoomScaleNormal="75" zoomScaleSheetLayoutView="100" workbookViewId="0">
      <pane xSplit="3" ySplit="10" topLeftCell="D17" activePane="bottomRight" state="frozen"/>
      <selection pane="topRight" activeCell="D1" sqref="D1"/>
      <selection pane="bottomLeft" activeCell="A7" sqref="A7"/>
      <selection pane="bottomRight" activeCell="B35" sqref="B35"/>
    </sheetView>
  </sheetViews>
  <sheetFormatPr defaultRowHeight="12.75"/>
  <cols>
    <col min="1" max="1" width="33.28515625" style="8" bestFit="1" customWidth="1"/>
    <col min="2" max="2" width="29.7109375" style="8" bestFit="1" customWidth="1"/>
    <col min="3" max="3" width="7.140625" style="8" customWidth="1"/>
    <col min="4" max="4" width="18.7109375" style="8" customWidth="1"/>
    <col min="5" max="9" width="17.28515625" style="8" bestFit="1" customWidth="1"/>
    <col min="10" max="13" width="15.7109375" style="8" customWidth="1"/>
    <col min="14" max="16384" width="9.140625" style="8"/>
  </cols>
  <sheetData>
    <row r="1" spans="1:9" s="9" customFormat="1" ht="13.5" thickBot="1">
      <c r="A1" s="577"/>
      <c r="B1" s="577"/>
      <c r="C1" s="577"/>
      <c r="D1" s="578" t="s">
        <v>68</v>
      </c>
      <c r="E1" s="579"/>
      <c r="F1" s="579"/>
      <c r="G1" s="579"/>
      <c r="H1" s="579"/>
      <c r="I1" s="579"/>
    </row>
    <row r="2" spans="1:9" s="13" customFormat="1">
      <c r="A2" s="537" t="s">
        <v>73</v>
      </c>
      <c r="B2" s="538"/>
      <c r="C2" s="539"/>
      <c r="D2" s="580">
        <v>35</v>
      </c>
      <c r="E2" s="581">
        <v>53</v>
      </c>
      <c r="F2" s="581">
        <v>70</v>
      </c>
      <c r="G2" s="582" t="s">
        <v>277</v>
      </c>
      <c r="H2" s="581">
        <v>140</v>
      </c>
      <c r="I2" s="583">
        <v>176</v>
      </c>
    </row>
    <row r="3" spans="1:9" s="13" customFormat="1" ht="13.5" thickBot="1">
      <c r="A3" s="540"/>
      <c r="B3" s="541"/>
      <c r="C3" s="541"/>
      <c r="D3" s="570"/>
      <c r="E3" s="572"/>
      <c r="F3" s="572"/>
      <c r="G3" s="572"/>
      <c r="H3" s="572"/>
      <c r="I3" s="584"/>
    </row>
    <row r="4" spans="1:9" s="9" customFormat="1" ht="6" customHeight="1"/>
    <row r="5" spans="1:9" hidden="1">
      <c r="A5" s="537" t="s">
        <v>73</v>
      </c>
      <c r="B5" s="538"/>
      <c r="C5" s="539"/>
    </row>
    <row r="6" spans="1:9" ht="13.5" hidden="1" thickBot="1">
      <c r="A6" s="540"/>
      <c r="B6" s="541"/>
      <c r="C6" s="541"/>
      <c r="D6" s="8" t="s">
        <v>101</v>
      </c>
    </row>
    <row r="7" spans="1:9" s="9" customFormat="1" ht="13.5" hidden="1" thickBot="1">
      <c r="A7" s="558"/>
      <c r="B7" s="558"/>
      <c r="C7" s="558"/>
      <c r="D7" s="574" t="s">
        <v>68</v>
      </c>
      <c r="E7" s="575"/>
      <c r="F7" s="575"/>
      <c r="G7" s="575"/>
      <c r="H7" s="575"/>
      <c r="I7" s="575"/>
    </row>
    <row r="8" spans="1:9" s="13" customFormat="1" ht="12.75" hidden="1" customHeight="1">
      <c r="A8" s="10" t="s">
        <v>67</v>
      </c>
      <c r="B8" s="12" t="str">
        <f>CONCATENATE('Интерактивный прайс-лист'!$E$23,$D$6,'Интерактивный прайс-лист'!$F$23,$D$6,'Интерактивный прайс-лист'!$G$23)</f>
        <v>1 марта 2012</v>
      </c>
      <c r="C8" s="11"/>
      <c r="D8" s="569">
        <v>25</v>
      </c>
      <c r="E8" s="571">
        <v>35</v>
      </c>
      <c r="F8" s="571">
        <v>53</v>
      </c>
      <c r="G8" s="571">
        <v>70</v>
      </c>
      <c r="H8" s="571">
        <v>105</v>
      </c>
      <c r="I8" s="571">
        <v>105</v>
      </c>
    </row>
    <row r="9" spans="1:9" s="13" customFormat="1" ht="13.5" hidden="1" customHeight="1" thickBot="1">
      <c r="A9" s="14" t="s">
        <v>383</v>
      </c>
      <c r="B9" s="16">
        <f>'Интерактивный прайс-лист'!$F$26</f>
        <v>1</v>
      </c>
      <c r="C9" s="15" t="s">
        <v>18</v>
      </c>
      <c r="D9" s="570"/>
      <c r="E9" s="572"/>
      <c r="F9" s="572"/>
      <c r="G9" s="572"/>
      <c r="H9" s="572"/>
      <c r="I9" s="576"/>
    </row>
    <row r="10" spans="1:9" s="9" customFormat="1" ht="6" hidden="1" customHeight="1"/>
    <row r="11" spans="1:9">
      <c r="A11" s="303"/>
      <c r="B11" s="303"/>
      <c r="C11" s="303"/>
      <c r="D11" s="303"/>
      <c r="E11" s="303"/>
      <c r="F11" s="303"/>
      <c r="G11" s="303"/>
      <c r="H11" s="303"/>
      <c r="I11" s="303"/>
    </row>
    <row r="12" spans="1:9" ht="13.5" thickBot="1">
      <c r="A12" s="309"/>
      <c r="B12" s="311"/>
      <c r="C12" s="310"/>
      <c r="D12" s="303"/>
      <c r="E12" s="308"/>
      <c r="F12" s="308"/>
      <c r="G12" s="308"/>
      <c r="H12" s="308"/>
      <c r="I12" s="308"/>
    </row>
    <row r="13" spans="1:9">
      <c r="A13" s="84" t="s">
        <v>26</v>
      </c>
      <c r="B13" s="401" t="s">
        <v>88</v>
      </c>
      <c r="C13" s="85"/>
      <c r="D13" s="86"/>
      <c r="E13" s="86" t="s">
        <v>164</v>
      </c>
      <c r="F13" s="86" t="s">
        <v>165</v>
      </c>
      <c r="G13" s="86" t="s">
        <v>166</v>
      </c>
      <c r="H13" s="86" t="s">
        <v>167</v>
      </c>
      <c r="I13" s="49" t="s">
        <v>265</v>
      </c>
    </row>
    <row r="14" spans="1:9">
      <c r="A14" s="87" t="s">
        <v>46</v>
      </c>
      <c r="B14" s="88"/>
      <c r="C14" s="88"/>
      <c r="D14" s="89"/>
      <c r="E14" s="89" t="s">
        <v>163</v>
      </c>
      <c r="F14" s="89" t="s">
        <v>163</v>
      </c>
      <c r="G14" s="89" t="s">
        <v>163</v>
      </c>
      <c r="H14" s="89" t="s">
        <v>163</v>
      </c>
      <c r="I14" s="50" t="s">
        <v>163</v>
      </c>
    </row>
    <row r="15" spans="1:9" ht="13.5" thickBot="1">
      <c r="A15" s="87" t="s">
        <v>39</v>
      </c>
      <c r="B15" s="88"/>
      <c r="C15" s="88"/>
      <c r="D15" s="92"/>
      <c r="E15" s="92" t="s">
        <v>151</v>
      </c>
      <c r="F15" s="92" t="s">
        <v>152</v>
      </c>
      <c r="G15" s="92" t="s">
        <v>153</v>
      </c>
      <c r="H15" s="92" t="s">
        <v>154</v>
      </c>
      <c r="I15" s="93" t="s">
        <v>155</v>
      </c>
    </row>
    <row r="16" spans="1:9">
      <c r="A16" s="563" t="s">
        <v>21</v>
      </c>
      <c r="B16" s="52" t="s">
        <v>23</v>
      </c>
      <c r="C16" s="559" t="s">
        <v>22</v>
      </c>
      <c r="D16" s="30"/>
      <c r="E16" s="30">
        <v>5.28</v>
      </c>
      <c r="F16" s="30">
        <v>7.03</v>
      </c>
      <c r="G16" s="30">
        <v>10.55</v>
      </c>
      <c r="H16" s="51">
        <v>14.07</v>
      </c>
      <c r="I16" s="242">
        <v>17.579999999999998</v>
      </c>
    </row>
    <row r="17" spans="1:9">
      <c r="A17" s="564"/>
      <c r="B17" s="32" t="s">
        <v>24</v>
      </c>
      <c r="C17" s="560"/>
      <c r="D17" s="34"/>
      <c r="E17" s="34">
        <v>5.86</v>
      </c>
      <c r="F17" s="34">
        <v>7.62</v>
      </c>
      <c r="G17" s="34">
        <v>11.72</v>
      </c>
      <c r="H17" s="34">
        <v>15.24</v>
      </c>
      <c r="I17" s="229">
        <v>19.05</v>
      </c>
    </row>
    <row r="18" spans="1:9">
      <c r="A18" s="532" t="s">
        <v>385</v>
      </c>
      <c r="B18" s="533"/>
      <c r="C18" s="400" t="s">
        <v>17</v>
      </c>
      <c r="D18" s="410"/>
      <c r="E18" s="410">
        <f>'Интерактивный прайс-лист'!$F$26*(VLOOKUP(E13,'для поиска'!$B$1:$C$421,2,0))</f>
        <v>602</v>
      </c>
      <c r="F18" s="410">
        <f>'Интерактивный прайс-лист'!$F$26*(VLOOKUP(F13,'для поиска'!$B$1:$C$421,2,0))</f>
        <v>676</v>
      </c>
      <c r="G18" s="410">
        <f>'Интерактивный прайс-лист'!$F$26*(VLOOKUP(G13,'для поиска'!$B$1:$C$421,2,0))</f>
        <v>878</v>
      </c>
      <c r="H18" s="410">
        <f>'Интерактивный прайс-лист'!$F$26*(VLOOKUP(H13,'для поиска'!$B$1:$C$421,2,0))</f>
        <v>1180</v>
      </c>
      <c r="I18" s="417">
        <f>'Интерактивный прайс-лист'!$F$26*(VLOOKUP(I13,'для поиска'!$B$1:$C$421,2,0))</f>
        <v>1213</v>
      </c>
    </row>
    <row r="19" spans="1:9">
      <c r="A19" s="439" t="s">
        <v>34</v>
      </c>
      <c r="B19" s="32" t="s">
        <v>163</v>
      </c>
      <c r="C19" s="440" t="s">
        <v>17</v>
      </c>
      <c r="D19" s="69"/>
      <c r="E19" s="410">
        <f>'Интерактивный прайс-лист'!$F$26*VLOOKUP(E14,'для поиска'!$B$1:$C$421,2,0)</f>
        <v>255</v>
      </c>
      <c r="F19" s="410">
        <f>'Интерактивный прайс-лист'!$F$26*VLOOKUP(F14,'для поиска'!$B$1:$C$421,2,0)</f>
        <v>255</v>
      </c>
      <c r="G19" s="410">
        <f>'Интерактивный прайс-лист'!$F$26*VLOOKUP(G14,'для поиска'!$B$1:$C$421,2,0)</f>
        <v>255</v>
      </c>
      <c r="H19" s="410">
        <f>'Интерактивный прайс-лист'!$F$26*VLOOKUP(H14,'для поиска'!$B$1:$C$421,2,0)</f>
        <v>255</v>
      </c>
      <c r="I19" s="417">
        <f>'Интерактивный прайс-лист'!$F$26*VLOOKUP(I14,'для поиска'!$B$1:$C$421,2,0)</f>
        <v>255</v>
      </c>
    </row>
    <row r="20" spans="1:9">
      <c r="A20" s="532" t="s">
        <v>386</v>
      </c>
      <c r="B20" s="533"/>
      <c r="C20" s="399" t="s">
        <v>17</v>
      </c>
      <c r="D20" s="410"/>
      <c r="E20" s="410">
        <f>'Интерактивный прайс-лист'!$F$26*(VLOOKUP(E15,'для поиска'!$B$1:$C$421,2,0))</f>
        <v>840</v>
      </c>
      <c r="F20" s="410">
        <f>'Интерактивный прайс-лист'!$F$26*(VLOOKUP(F15,'для поиска'!$B$1:$C$421,2,0))</f>
        <v>1179</v>
      </c>
      <c r="G20" s="410">
        <f>'Интерактивный прайс-лист'!$F$26*(VLOOKUP(G15,'для поиска'!$B$1:$C$421,2,0))</f>
        <v>1604</v>
      </c>
      <c r="H20" s="410">
        <f>'Интерактивный прайс-лист'!$F$26*(VLOOKUP(H15,'для поиска'!$B$1:$C$421,2,0))</f>
        <v>1702</v>
      </c>
      <c r="I20" s="417">
        <f>'Интерактивный прайс-лист'!$F$26*(VLOOKUP(I15,'для поиска'!$B$1:$C$421,2,0))</f>
        <v>1864</v>
      </c>
    </row>
    <row r="21" spans="1:9">
      <c r="A21" s="53" t="s">
        <v>27</v>
      </c>
      <c r="B21" s="55" t="s">
        <v>308</v>
      </c>
      <c r="C21" s="59" t="s">
        <v>17</v>
      </c>
      <c r="D21" s="69"/>
      <c r="E21" s="69">
        <f>SUM(E18:E20)</f>
        <v>1697</v>
      </c>
      <c r="F21" s="69">
        <f>SUM(F18:F20)</f>
        <v>2110</v>
      </c>
      <c r="G21" s="69">
        <f>SUM(G18:G20)</f>
        <v>2737</v>
      </c>
      <c r="H21" s="69">
        <f>SUM(H18:H20)</f>
        <v>3137</v>
      </c>
      <c r="I21" s="243">
        <f>SUM(I18:I20)</f>
        <v>3332</v>
      </c>
    </row>
    <row r="22" spans="1:9" ht="13.5" thickBot="1">
      <c r="A22" s="73" t="s">
        <v>31</v>
      </c>
      <c r="B22" s="61" t="s">
        <v>379</v>
      </c>
      <c r="C22" s="74" t="s">
        <v>17</v>
      </c>
      <c r="D22" s="71"/>
      <c r="E22" s="37" t="s">
        <v>40</v>
      </c>
      <c r="F22" s="37" t="s">
        <v>40</v>
      </c>
      <c r="G22" s="37" t="s">
        <v>40</v>
      </c>
      <c r="H22" s="37" t="s">
        <v>40</v>
      </c>
      <c r="I22" s="438" t="s">
        <v>40</v>
      </c>
    </row>
    <row r="23" spans="1:9">
      <c r="A23" s="309"/>
      <c r="B23" s="311"/>
      <c r="C23" s="310"/>
      <c r="D23" s="308"/>
      <c r="E23" s="308"/>
      <c r="F23" s="308"/>
      <c r="G23" s="308"/>
      <c r="H23" s="308"/>
      <c r="I23" s="303"/>
    </row>
    <row r="24" spans="1:9" ht="13.5" thickBot="1">
      <c r="A24" s="309"/>
      <c r="B24" s="311"/>
      <c r="C24" s="310"/>
      <c r="D24" s="303"/>
      <c r="E24" s="308"/>
      <c r="F24" s="308"/>
      <c r="G24" s="308"/>
      <c r="H24" s="308"/>
      <c r="I24" s="308"/>
    </row>
    <row r="25" spans="1:9">
      <c r="A25" s="84" t="s">
        <v>26</v>
      </c>
      <c r="B25" s="494" t="s">
        <v>88</v>
      </c>
      <c r="C25" s="85"/>
      <c r="D25" s="86"/>
      <c r="E25" s="86" t="s">
        <v>611</v>
      </c>
      <c r="F25" s="86" t="s">
        <v>612</v>
      </c>
      <c r="G25" s="86" t="s">
        <v>613</v>
      </c>
      <c r="H25" s="86" t="s">
        <v>614</v>
      </c>
      <c r="I25" s="49" t="s">
        <v>615</v>
      </c>
    </row>
    <row r="26" spans="1:9">
      <c r="A26" s="87" t="s">
        <v>46</v>
      </c>
      <c r="B26" s="88"/>
      <c r="C26" s="88"/>
      <c r="D26" s="89"/>
      <c r="E26" s="89" t="s">
        <v>163</v>
      </c>
      <c r="F26" s="89" t="s">
        <v>163</v>
      </c>
      <c r="G26" s="89" t="s">
        <v>163</v>
      </c>
      <c r="H26" s="89" t="s">
        <v>163</v>
      </c>
      <c r="I26" s="50" t="s">
        <v>163</v>
      </c>
    </row>
    <row r="27" spans="1:9" ht="13.5" thickBot="1">
      <c r="A27" s="87" t="s">
        <v>39</v>
      </c>
      <c r="B27" s="88"/>
      <c r="C27" s="88"/>
      <c r="D27" s="92"/>
      <c r="E27" s="92" t="s">
        <v>151</v>
      </c>
      <c r="F27" s="92" t="s">
        <v>152</v>
      </c>
      <c r="G27" s="92" t="s">
        <v>153</v>
      </c>
      <c r="H27" s="92" t="s">
        <v>154</v>
      </c>
      <c r="I27" s="93" t="s">
        <v>155</v>
      </c>
    </row>
    <row r="28" spans="1:9">
      <c r="A28" s="563" t="s">
        <v>21</v>
      </c>
      <c r="B28" s="52" t="s">
        <v>23</v>
      </c>
      <c r="C28" s="559" t="s">
        <v>22</v>
      </c>
      <c r="D28" s="487"/>
      <c r="E28" s="487">
        <v>5.28</v>
      </c>
      <c r="F28" s="487">
        <v>7.03</v>
      </c>
      <c r="G28" s="487">
        <v>10.55</v>
      </c>
      <c r="H28" s="490">
        <v>14.07</v>
      </c>
      <c r="I28" s="242">
        <v>17.579999999999998</v>
      </c>
    </row>
    <row r="29" spans="1:9">
      <c r="A29" s="564"/>
      <c r="B29" s="32" t="s">
        <v>24</v>
      </c>
      <c r="C29" s="560"/>
      <c r="D29" s="491"/>
      <c r="E29" s="491">
        <v>5.86</v>
      </c>
      <c r="F29" s="491">
        <v>7.62</v>
      </c>
      <c r="G29" s="491">
        <v>11.72</v>
      </c>
      <c r="H29" s="491">
        <v>15.24</v>
      </c>
      <c r="I29" s="229">
        <v>19.05</v>
      </c>
    </row>
    <row r="30" spans="1:9">
      <c r="A30" s="532" t="s">
        <v>385</v>
      </c>
      <c r="B30" s="533"/>
      <c r="C30" s="491" t="s">
        <v>17</v>
      </c>
      <c r="D30" s="410"/>
      <c r="E30" s="410">
        <f>'Интерактивный прайс-лист'!$F$26*(VLOOKUP(E25,'для поиска'!$B$1:$C$421,2,0))</f>
        <v>602</v>
      </c>
      <c r="F30" s="410">
        <f>'Интерактивный прайс-лист'!$F$26*(VLOOKUP(F25,'для поиска'!$B$1:$C$421,2,0))</f>
        <v>676</v>
      </c>
      <c r="G30" s="410">
        <f>'Интерактивный прайс-лист'!$F$26*(VLOOKUP(G25,'для поиска'!$B$1:$C$421,2,0))</f>
        <v>878</v>
      </c>
      <c r="H30" s="410">
        <f>'Интерактивный прайс-лист'!$F$26*(VLOOKUP(H25,'для поиска'!$B$1:$C$421,2,0))</f>
        <v>1180</v>
      </c>
      <c r="I30" s="417">
        <f>'Интерактивный прайс-лист'!$F$26*(VLOOKUP(I25,'для поиска'!$B$1:$C$421,2,0))</f>
        <v>1213</v>
      </c>
    </row>
    <row r="31" spans="1:9">
      <c r="A31" s="489" t="s">
        <v>34</v>
      </c>
      <c r="B31" s="32" t="s">
        <v>163</v>
      </c>
      <c r="C31" s="491" t="s">
        <v>17</v>
      </c>
      <c r="D31" s="69"/>
      <c r="E31" s="410">
        <f>'Интерактивный прайс-лист'!$F$26*VLOOKUP(E26,'для поиска'!$B$1:$C$421,2,0)</f>
        <v>255</v>
      </c>
      <c r="F31" s="410">
        <f>'Интерактивный прайс-лист'!$F$26*VLOOKUP(F26,'для поиска'!$B$1:$C$421,2,0)</f>
        <v>255</v>
      </c>
      <c r="G31" s="410">
        <f>'Интерактивный прайс-лист'!$F$26*VLOOKUP(G26,'для поиска'!$B$1:$C$421,2,0)</f>
        <v>255</v>
      </c>
      <c r="H31" s="410">
        <f>'Интерактивный прайс-лист'!$F$26*VLOOKUP(H26,'для поиска'!$B$1:$C$421,2,0)</f>
        <v>255</v>
      </c>
      <c r="I31" s="417">
        <f>'Интерактивный прайс-лист'!$F$26*VLOOKUP(I26,'для поиска'!$B$1:$C$421,2,0)</f>
        <v>255</v>
      </c>
    </row>
    <row r="32" spans="1:9">
      <c r="A32" s="532" t="s">
        <v>386</v>
      </c>
      <c r="B32" s="533"/>
      <c r="C32" s="486" t="s">
        <v>17</v>
      </c>
      <c r="D32" s="410"/>
      <c r="E32" s="410">
        <f>'Интерактивный прайс-лист'!$F$26*(VLOOKUP(E27,'для поиска'!$B$1:$C$421,2,0))</f>
        <v>840</v>
      </c>
      <c r="F32" s="410">
        <f>'Интерактивный прайс-лист'!$F$26*(VLOOKUP(F27,'для поиска'!$B$1:$C$421,2,0))</f>
        <v>1179</v>
      </c>
      <c r="G32" s="410">
        <f>'Интерактивный прайс-лист'!$F$26*(VLOOKUP(G27,'для поиска'!$B$1:$C$421,2,0))</f>
        <v>1604</v>
      </c>
      <c r="H32" s="410">
        <f>'Интерактивный прайс-лист'!$F$26*(VLOOKUP(H27,'для поиска'!$B$1:$C$421,2,0))</f>
        <v>1702</v>
      </c>
      <c r="I32" s="417">
        <f>'Интерактивный прайс-лист'!$F$26*(VLOOKUP(I27,'для поиска'!$B$1:$C$421,2,0))</f>
        <v>1864</v>
      </c>
    </row>
    <row r="33" spans="1:9">
      <c r="A33" s="53" t="s">
        <v>27</v>
      </c>
      <c r="B33" s="55" t="s">
        <v>308</v>
      </c>
      <c r="C33" s="59" t="s">
        <v>17</v>
      </c>
      <c r="D33" s="69"/>
      <c r="E33" s="69">
        <f>SUM(E30:E32)</f>
        <v>1697</v>
      </c>
      <c r="F33" s="69">
        <f>SUM(F30:F32)</f>
        <v>2110</v>
      </c>
      <c r="G33" s="69">
        <f>SUM(G30:G32)</f>
        <v>2737</v>
      </c>
      <c r="H33" s="69">
        <f>SUM(H30:H32)</f>
        <v>3137</v>
      </c>
      <c r="I33" s="243">
        <f>SUM(I30:I32)</f>
        <v>3332</v>
      </c>
    </row>
    <row r="34" spans="1:9" ht="13.5" thickBot="1">
      <c r="A34" s="73" t="s">
        <v>31</v>
      </c>
      <c r="B34" s="61" t="s">
        <v>379</v>
      </c>
      <c r="C34" s="74" t="s">
        <v>17</v>
      </c>
      <c r="D34" s="71"/>
      <c r="E34" s="37" t="s">
        <v>40</v>
      </c>
      <c r="F34" s="37" t="s">
        <v>40</v>
      </c>
      <c r="G34" s="37" t="s">
        <v>40</v>
      </c>
      <c r="H34" s="37" t="s">
        <v>40</v>
      </c>
      <c r="I34" s="438" t="s">
        <v>40</v>
      </c>
    </row>
    <row r="35" spans="1:9">
      <c r="A35" s="309"/>
      <c r="B35" s="311"/>
      <c r="C35" s="310"/>
      <c r="D35" s="308"/>
      <c r="E35" s="308"/>
      <c r="F35" s="308"/>
      <c r="G35" s="308"/>
      <c r="H35" s="308"/>
      <c r="I35" s="303"/>
    </row>
    <row r="36" spans="1:9" ht="13.5" thickBot="1">
      <c r="A36" s="309"/>
      <c r="B36" s="311"/>
      <c r="C36" s="310"/>
      <c r="D36" s="308"/>
      <c r="E36" s="308"/>
      <c r="F36" s="308"/>
      <c r="G36" s="308"/>
      <c r="H36" s="308"/>
      <c r="I36" s="303"/>
    </row>
    <row r="37" spans="1:9">
      <c r="A37" s="95" t="s">
        <v>38</v>
      </c>
      <c r="B37" s="401" t="s">
        <v>88</v>
      </c>
      <c r="C37" s="96"/>
      <c r="D37" s="86" t="s">
        <v>160</v>
      </c>
      <c r="E37" s="49" t="s">
        <v>162</v>
      </c>
      <c r="F37" s="303"/>
      <c r="G37" s="303"/>
      <c r="H37" s="303"/>
      <c r="I37" s="303"/>
    </row>
    <row r="38" spans="1:9">
      <c r="A38" s="87" t="s">
        <v>46</v>
      </c>
      <c r="B38" s="97"/>
      <c r="C38" s="97"/>
      <c r="D38" s="89" t="s">
        <v>161</v>
      </c>
      <c r="E38" s="50" t="s">
        <v>161</v>
      </c>
      <c r="F38" s="303"/>
      <c r="G38" s="303"/>
      <c r="H38" s="303"/>
      <c r="I38" s="303"/>
    </row>
    <row r="39" spans="1:9" ht="13.5" thickBot="1">
      <c r="A39" s="98" t="s">
        <v>39</v>
      </c>
      <c r="B39" s="97"/>
      <c r="C39" s="97"/>
      <c r="D39" s="92" t="s">
        <v>174</v>
      </c>
      <c r="E39" s="93" t="s">
        <v>151</v>
      </c>
      <c r="F39" s="303"/>
      <c r="G39" s="303"/>
      <c r="H39" s="303"/>
      <c r="I39" s="303"/>
    </row>
    <row r="40" spans="1:9">
      <c r="A40" s="563" t="s">
        <v>21</v>
      </c>
      <c r="B40" s="52" t="s">
        <v>23</v>
      </c>
      <c r="C40" s="559" t="s">
        <v>22</v>
      </c>
      <c r="D40" s="30">
        <v>3.51</v>
      </c>
      <c r="E40" s="31">
        <v>5.27</v>
      </c>
      <c r="F40" s="303"/>
      <c r="G40" s="303"/>
      <c r="H40" s="303"/>
      <c r="I40" s="303"/>
    </row>
    <row r="41" spans="1:9">
      <c r="A41" s="564"/>
      <c r="B41" s="32" t="s">
        <v>24</v>
      </c>
      <c r="C41" s="560"/>
      <c r="D41" s="34">
        <v>3.81</v>
      </c>
      <c r="E41" s="35">
        <v>5.86</v>
      </c>
      <c r="F41" s="303"/>
      <c r="G41" s="303"/>
      <c r="H41" s="303"/>
      <c r="I41" s="303"/>
    </row>
    <row r="42" spans="1:9">
      <c r="A42" s="532" t="s">
        <v>385</v>
      </c>
      <c r="B42" s="533"/>
      <c r="C42" s="400" t="s">
        <v>17</v>
      </c>
      <c r="D42" s="410">
        <f>'Интерактивный прайс-лист'!$F$26*(VLOOKUP(D37,'для поиска'!$B$1:$C$421,2,0))</f>
        <v>315</v>
      </c>
      <c r="E42" s="411">
        <f>'Интерактивный прайс-лист'!$F$26*(VLOOKUP(E37,'для поиска'!$B$1:$C$421,2,0))</f>
        <v>654</v>
      </c>
      <c r="F42" s="303"/>
      <c r="G42" s="303"/>
      <c r="H42" s="303"/>
      <c r="I42" s="303"/>
    </row>
    <row r="43" spans="1:9">
      <c r="A43" s="439" t="s">
        <v>34</v>
      </c>
      <c r="B43" s="32" t="s">
        <v>161</v>
      </c>
      <c r="C43" s="440" t="s">
        <v>17</v>
      </c>
      <c r="D43" s="410">
        <f>'Интерактивный прайс-лист'!$F$26*VLOOKUP(D38,'для поиска'!$B$1:$C$421,2,0)</f>
        <v>202</v>
      </c>
      <c r="E43" s="411">
        <f>'Интерактивный прайс-лист'!$F$26*VLOOKUP(E38,'для поиска'!$B$1:$C$421,2,0)</f>
        <v>202</v>
      </c>
      <c r="F43" s="303"/>
      <c r="G43" s="303"/>
      <c r="H43" s="303"/>
      <c r="I43" s="303"/>
    </row>
    <row r="44" spans="1:9">
      <c r="A44" s="532" t="s">
        <v>386</v>
      </c>
      <c r="B44" s="533"/>
      <c r="C44" s="399" t="s">
        <v>17</v>
      </c>
      <c r="D44" s="410">
        <f>'Интерактивный прайс-лист'!$F$26*(VLOOKUP(D39,'для поиска'!$B$1:$C$421,2,0))</f>
        <v>737</v>
      </c>
      <c r="E44" s="411">
        <f>'Интерактивный прайс-лист'!$F$26*(VLOOKUP(E39,'для поиска'!$B$1:$C$421,2,0))</f>
        <v>840</v>
      </c>
      <c r="F44" s="303"/>
      <c r="G44" s="303"/>
      <c r="H44" s="303"/>
      <c r="I44" s="303"/>
    </row>
    <row r="45" spans="1:9">
      <c r="A45" s="53" t="s">
        <v>27</v>
      </c>
      <c r="B45" s="55" t="s">
        <v>307</v>
      </c>
      <c r="C45" s="59" t="s">
        <v>17</v>
      </c>
      <c r="D45" s="69">
        <f>SUM(D42:D44)</f>
        <v>1254</v>
      </c>
      <c r="E45" s="57">
        <f>SUM(E42:E44)</f>
        <v>1696</v>
      </c>
      <c r="F45" s="303"/>
      <c r="G45" s="303"/>
      <c r="H45" s="303"/>
      <c r="I45" s="303"/>
    </row>
    <row r="46" spans="1:9" ht="13.5" thickBot="1">
      <c r="A46" s="73" t="s">
        <v>31</v>
      </c>
      <c r="B46" s="61" t="s">
        <v>379</v>
      </c>
      <c r="C46" s="74" t="s">
        <v>17</v>
      </c>
      <c r="D46" s="37" t="s">
        <v>40</v>
      </c>
      <c r="E46" s="355" t="s">
        <v>40</v>
      </c>
      <c r="F46" s="303"/>
      <c r="G46" s="303"/>
      <c r="H46" s="303"/>
      <c r="I46" s="303"/>
    </row>
    <row r="47" spans="1:9">
      <c r="A47" s="303"/>
      <c r="B47" s="303"/>
      <c r="C47" s="303"/>
      <c r="D47" s="303"/>
      <c r="E47" s="303"/>
      <c r="F47" s="303"/>
      <c r="G47" s="303"/>
      <c r="H47" s="303"/>
      <c r="I47" s="303"/>
    </row>
    <row r="48" spans="1:9" ht="13.5" thickBot="1">
      <c r="A48" s="309"/>
      <c r="B48" s="311"/>
      <c r="C48" s="310"/>
      <c r="D48" s="308"/>
      <c r="E48" s="308"/>
      <c r="F48" s="308"/>
      <c r="G48" s="308"/>
      <c r="H48" s="308"/>
      <c r="I48" s="303"/>
    </row>
    <row r="49" spans="1:9">
      <c r="A49" s="95" t="s">
        <v>38</v>
      </c>
      <c r="B49" s="494" t="s">
        <v>88</v>
      </c>
      <c r="C49" s="96"/>
      <c r="D49" s="86" t="s">
        <v>607</v>
      </c>
      <c r="E49" s="49" t="s">
        <v>608</v>
      </c>
      <c r="F49" s="303"/>
      <c r="G49" s="303"/>
      <c r="H49" s="303"/>
      <c r="I49" s="303"/>
    </row>
    <row r="50" spans="1:9">
      <c r="A50" s="87" t="s">
        <v>46</v>
      </c>
      <c r="B50" s="97"/>
      <c r="C50" s="97"/>
      <c r="D50" s="89" t="s">
        <v>609</v>
      </c>
      <c r="E50" s="50" t="s">
        <v>609</v>
      </c>
      <c r="F50" s="303"/>
      <c r="G50" s="303"/>
      <c r="H50" s="303"/>
      <c r="I50" s="303"/>
    </row>
    <row r="51" spans="1:9" ht="13.5" thickBot="1">
      <c r="A51" s="98" t="s">
        <v>39</v>
      </c>
      <c r="B51" s="97"/>
      <c r="C51" s="97"/>
      <c r="D51" s="92" t="s">
        <v>610</v>
      </c>
      <c r="E51" s="93" t="s">
        <v>151</v>
      </c>
      <c r="F51" s="303"/>
      <c r="G51" s="303"/>
      <c r="H51" s="303"/>
      <c r="I51" s="303"/>
    </row>
    <row r="52" spans="1:9">
      <c r="A52" s="563" t="s">
        <v>21</v>
      </c>
      <c r="B52" s="52" t="s">
        <v>23</v>
      </c>
      <c r="C52" s="559" t="s">
        <v>22</v>
      </c>
      <c r="D52" s="487">
        <v>3.52</v>
      </c>
      <c r="E52" s="496">
        <v>5.28</v>
      </c>
      <c r="F52" s="303"/>
      <c r="G52" s="303"/>
      <c r="H52" s="303"/>
      <c r="I52" s="303"/>
    </row>
    <row r="53" spans="1:9">
      <c r="A53" s="564"/>
      <c r="B53" s="32" t="s">
        <v>24</v>
      </c>
      <c r="C53" s="560"/>
      <c r="D53" s="491">
        <v>3.72</v>
      </c>
      <c r="E53" s="35">
        <v>5.57</v>
      </c>
      <c r="F53" s="303"/>
      <c r="G53" s="303"/>
      <c r="H53" s="303"/>
      <c r="I53" s="303"/>
    </row>
    <row r="54" spans="1:9">
      <c r="A54" s="532" t="s">
        <v>385</v>
      </c>
      <c r="B54" s="533"/>
      <c r="C54" s="491" t="s">
        <v>17</v>
      </c>
      <c r="D54" s="410">
        <f>'Интерактивный прайс-лист'!$F$26*(VLOOKUP(D49,'для поиска'!$B$1:$C$421,2,0))</f>
        <v>315</v>
      </c>
      <c r="E54" s="411">
        <f>'Интерактивный прайс-лист'!$F$26*(VLOOKUP(E49,'для поиска'!$B$1:$C$421,2,0))</f>
        <v>654</v>
      </c>
      <c r="F54" s="303"/>
      <c r="G54" s="303"/>
      <c r="H54" s="303"/>
      <c r="I54" s="303"/>
    </row>
    <row r="55" spans="1:9">
      <c r="A55" s="489" t="s">
        <v>34</v>
      </c>
      <c r="B55" s="32" t="s">
        <v>161</v>
      </c>
      <c r="C55" s="491" t="s">
        <v>17</v>
      </c>
      <c r="D55" s="410">
        <f>'Интерактивный прайс-лист'!$F$26*VLOOKUP(D50,'для поиска'!$B$1:$C$421,2,0)</f>
        <v>202</v>
      </c>
      <c r="E55" s="411">
        <f>'Интерактивный прайс-лист'!$F$26*VLOOKUP(E50,'для поиска'!$B$1:$C$421,2,0)</f>
        <v>202</v>
      </c>
      <c r="F55" s="303"/>
      <c r="G55" s="303"/>
      <c r="H55" s="303"/>
      <c r="I55" s="303"/>
    </row>
    <row r="56" spans="1:9">
      <c r="A56" s="532" t="s">
        <v>386</v>
      </c>
      <c r="B56" s="533"/>
      <c r="C56" s="486" t="s">
        <v>17</v>
      </c>
      <c r="D56" s="410">
        <f>'Интерактивный прайс-лист'!$F$26*(VLOOKUP(D51,'для поиска'!$B$1:$C$421,2,0))</f>
        <v>737</v>
      </c>
      <c r="E56" s="411">
        <f>'Интерактивный прайс-лист'!$F$26*(VLOOKUP(E51,'для поиска'!$B$1:$C$421,2,0))</f>
        <v>840</v>
      </c>
      <c r="F56" s="303"/>
      <c r="G56" s="303"/>
      <c r="H56" s="303"/>
      <c r="I56" s="303"/>
    </row>
    <row r="57" spans="1:9">
      <c r="A57" s="53" t="s">
        <v>27</v>
      </c>
      <c r="B57" s="55" t="s">
        <v>307</v>
      </c>
      <c r="C57" s="59" t="s">
        <v>17</v>
      </c>
      <c r="D57" s="69">
        <f>SUM(D54:D56)</f>
        <v>1254</v>
      </c>
      <c r="E57" s="57">
        <f>SUM(E54:E56)</f>
        <v>1696</v>
      </c>
      <c r="F57" s="303"/>
      <c r="G57" s="303"/>
      <c r="H57" s="303"/>
      <c r="I57" s="303"/>
    </row>
    <row r="58" spans="1:9" ht="13.5" thickBot="1">
      <c r="A58" s="73" t="s">
        <v>31</v>
      </c>
      <c r="B58" s="61" t="s">
        <v>379</v>
      </c>
      <c r="C58" s="74" t="s">
        <v>17</v>
      </c>
      <c r="D58" s="37" t="s">
        <v>40</v>
      </c>
      <c r="E58" s="355" t="s">
        <v>40</v>
      </c>
      <c r="F58" s="303"/>
      <c r="G58" s="303"/>
      <c r="H58" s="303"/>
      <c r="I58" s="303"/>
    </row>
    <row r="59" spans="1:9">
      <c r="A59" s="303"/>
      <c r="B59" s="303"/>
      <c r="C59" s="303"/>
      <c r="D59" s="303"/>
      <c r="E59" s="303"/>
      <c r="F59" s="303"/>
      <c r="G59" s="303"/>
      <c r="H59" s="303"/>
      <c r="I59" s="303"/>
    </row>
    <row r="60" spans="1:9">
      <c r="A60" s="303"/>
      <c r="B60" s="303"/>
      <c r="C60" s="303"/>
      <c r="D60" s="303"/>
      <c r="E60" s="303"/>
      <c r="F60" s="303"/>
      <c r="G60" s="303"/>
      <c r="H60" s="303"/>
      <c r="I60" s="303"/>
    </row>
    <row r="61" spans="1:9">
      <c r="A61" s="573" t="s">
        <v>104</v>
      </c>
      <c r="B61" s="552"/>
      <c r="C61" s="552"/>
      <c r="D61" s="303"/>
      <c r="E61" s="303"/>
      <c r="F61" s="303"/>
      <c r="G61" s="303"/>
      <c r="H61" s="303"/>
      <c r="I61" s="303"/>
    </row>
    <row r="62" spans="1:9">
      <c r="A62" s="551" t="s">
        <v>102</v>
      </c>
      <c r="B62" s="551"/>
      <c r="C62" s="551"/>
      <c r="D62" s="303"/>
      <c r="E62" s="303"/>
      <c r="F62" s="303"/>
      <c r="G62" s="303"/>
      <c r="H62" s="303"/>
      <c r="I62" s="303"/>
    </row>
  </sheetData>
  <sheetProtection password="CC0B" sheet="1" objects="1" scenarios="1"/>
  <customSheetViews>
    <customSheetView guid="{3A092BD9-6659-4452-96E0-C67775D68B1A}" showRuler="0">
      <selection activeCell="A34" sqref="A34"/>
      <pageMargins left="0.75" right="0.75" top="1" bottom="1" header="0.5" footer="0.5"/>
      <headerFooter alignWithMargins="0"/>
    </customSheetView>
  </customSheetViews>
  <mergeCells count="36">
    <mergeCell ref="A56:B56"/>
    <mergeCell ref="A28:A29"/>
    <mergeCell ref="C28:C29"/>
    <mergeCell ref="A30:B30"/>
    <mergeCell ref="A32:B32"/>
    <mergeCell ref="A1:C1"/>
    <mergeCell ref="D1:I1"/>
    <mergeCell ref="D2:D3"/>
    <mergeCell ref="E2:E3"/>
    <mergeCell ref="F2:F3"/>
    <mergeCell ref="G2:G3"/>
    <mergeCell ref="H2:H3"/>
    <mergeCell ref="I2:I3"/>
    <mergeCell ref="A2:C3"/>
    <mergeCell ref="F8:F9"/>
    <mergeCell ref="A7:C7"/>
    <mergeCell ref="D7:I7"/>
    <mergeCell ref="G8:G9"/>
    <mergeCell ref="H8:H9"/>
    <mergeCell ref="I8:I9"/>
    <mergeCell ref="A62:C62"/>
    <mergeCell ref="A5:C6"/>
    <mergeCell ref="D8:D9"/>
    <mergeCell ref="E8:E9"/>
    <mergeCell ref="A61:C61"/>
    <mergeCell ref="A40:A41"/>
    <mergeCell ref="C40:C41"/>
    <mergeCell ref="A16:A17"/>
    <mergeCell ref="C16:C17"/>
    <mergeCell ref="A18:B18"/>
    <mergeCell ref="A20:B20"/>
    <mergeCell ref="A42:B42"/>
    <mergeCell ref="A44:B44"/>
    <mergeCell ref="A52:A53"/>
    <mergeCell ref="C52:C53"/>
    <mergeCell ref="A54:B54"/>
  </mergeCells>
  <phoneticPr fontId="3" type="noConversion"/>
  <hyperlinks>
    <hyperlink ref="A62" location="Доп_обор_Split!A8" display="Дополнительное оборудование для Сплит-систем"/>
  </hyperlinks>
  <pageMargins left="0.75" right="0.75" top="1" bottom="1" header="0.5" footer="0.5"/>
  <pageSetup paperSize="9" scale="75" fitToHeight="7" orientation="landscape" r:id="rId1"/>
  <headerFooter alignWithMargins="0"/>
  <rowBreaks count="1" manualBreakCount="1">
    <brk id="35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view="pageBreakPreview" zoomScale="85" zoomScaleNormal="75" zoomScaleSheetLayoutView="85" workbookViewId="0">
      <pane xSplit="3" ySplit="10" topLeftCell="D11" activePane="bottomRight" state="frozen"/>
      <selection pane="topRight" activeCell="D1" sqref="D1"/>
      <selection pane="bottomLeft" activeCell="A7" sqref="A7"/>
      <selection pane="bottomRight" activeCell="E53" sqref="E53"/>
    </sheetView>
  </sheetViews>
  <sheetFormatPr defaultRowHeight="12.75"/>
  <cols>
    <col min="1" max="1" width="28.28515625" style="8" bestFit="1" customWidth="1"/>
    <col min="2" max="2" width="30.28515625" style="8" customWidth="1"/>
    <col min="3" max="3" width="4.28515625" style="8" customWidth="1"/>
    <col min="4" max="9" width="17.85546875" style="8" customWidth="1"/>
    <col min="10" max="16384" width="9.140625" style="8"/>
  </cols>
  <sheetData>
    <row r="1" spans="1:12" s="9" customFormat="1" ht="13.5" thickBot="1">
      <c r="A1" s="558"/>
      <c r="B1" s="558"/>
      <c r="C1" s="558"/>
      <c r="D1" s="578" t="s">
        <v>68</v>
      </c>
      <c r="E1" s="579"/>
      <c r="F1" s="579"/>
      <c r="G1" s="579"/>
      <c r="H1" s="579"/>
      <c r="I1" s="585"/>
      <c r="J1" s="47"/>
      <c r="K1" s="47"/>
      <c r="L1" s="47"/>
    </row>
    <row r="2" spans="1:12" s="13" customFormat="1">
      <c r="A2" s="537" t="s">
        <v>74</v>
      </c>
      <c r="B2" s="538"/>
      <c r="C2" s="539"/>
      <c r="D2" s="580">
        <v>35</v>
      </c>
      <c r="E2" s="581">
        <v>53</v>
      </c>
      <c r="F2" s="581">
        <v>70</v>
      </c>
      <c r="G2" s="581">
        <v>105</v>
      </c>
      <c r="H2" s="581">
        <v>140</v>
      </c>
      <c r="I2" s="583">
        <v>176</v>
      </c>
      <c r="J2" s="48"/>
      <c r="K2" s="48"/>
      <c r="L2" s="48"/>
    </row>
    <row r="3" spans="1:12" s="13" customFormat="1" ht="13.5" thickBot="1">
      <c r="A3" s="540"/>
      <c r="B3" s="541"/>
      <c r="C3" s="541"/>
      <c r="D3" s="570"/>
      <c r="E3" s="572"/>
      <c r="F3" s="572"/>
      <c r="G3" s="572"/>
      <c r="H3" s="572"/>
      <c r="I3" s="586"/>
      <c r="J3" s="48"/>
      <c r="K3" s="48"/>
      <c r="L3" s="48"/>
    </row>
    <row r="4" spans="1:12" s="9" customFormat="1" ht="7.5" customHeight="1"/>
    <row r="5" spans="1:12" hidden="1">
      <c r="A5" s="537" t="s">
        <v>74</v>
      </c>
      <c r="B5" s="538"/>
      <c r="C5" s="539"/>
      <c r="D5" s="303"/>
      <c r="E5" s="303"/>
      <c r="F5" s="303"/>
      <c r="G5" s="305"/>
      <c r="H5" s="305"/>
      <c r="I5" s="305"/>
      <c r="J5" s="305"/>
      <c r="K5" s="46"/>
      <c r="L5" s="46"/>
    </row>
    <row r="6" spans="1:12" ht="13.5" hidden="1" thickBot="1">
      <c r="A6" s="540"/>
      <c r="B6" s="541"/>
      <c r="C6" s="541"/>
      <c r="D6" s="303" t="s">
        <v>101</v>
      </c>
      <c r="E6" s="303"/>
      <c r="F6" s="303"/>
      <c r="G6" s="305"/>
      <c r="H6" s="305"/>
      <c r="I6" s="305"/>
      <c r="J6" s="305"/>
      <c r="K6" s="46"/>
      <c r="L6" s="46"/>
    </row>
    <row r="7" spans="1:12" s="9" customFormat="1" ht="13.5" hidden="1" thickBot="1">
      <c r="A7" s="558"/>
      <c r="B7" s="558"/>
      <c r="C7" s="558"/>
      <c r="D7" s="578" t="s">
        <v>68</v>
      </c>
      <c r="E7" s="579"/>
      <c r="F7" s="579"/>
      <c r="G7" s="579"/>
      <c r="H7" s="579"/>
      <c r="I7" s="585"/>
      <c r="J7" s="47"/>
      <c r="K7" s="47"/>
      <c r="L7" s="47"/>
    </row>
    <row r="8" spans="1:12" s="13" customFormat="1" hidden="1">
      <c r="A8" s="10" t="s">
        <v>67</v>
      </c>
      <c r="B8" s="12" t="str">
        <f>CONCATENATE('Интерактивный прайс-лист'!$E$23,$D$6,'Интерактивный прайс-лист'!$F$23,$D$6,'Интерактивный прайс-лист'!$G$23)</f>
        <v>1 марта 2012</v>
      </c>
      <c r="C8" s="11"/>
      <c r="D8" s="580">
        <v>35</v>
      </c>
      <c r="E8" s="581">
        <v>53</v>
      </c>
      <c r="F8" s="581">
        <v>70</v>
      </c>
      <c r="G8" s="581">
        <v>105</v>
      </c>
      <c r="H8" s="581">
        <v>140</v>
      </c>
      <c r="I8" s="583">
        <v>176</v>
      </c>
      <c r="J8" s="48"/>
      <c r="K8" s="48"/>
      <c r="L8" s="48"/>
    </row>
    <row r="9" spans="1:12" s="13" customFormat="1" ht="13.5" hidden="1" thickBot="1">
      <c r="A9" s="14" t="s">
        <v>383</v>
      </c>
      <c r="B9" s="16">
        <f>'Интерактивный прайс-лист'!$F$26</f>
        <v>1</v>
      </c>
      <c r="C9" s="15" t="s">
        <v>18</v>
      </c>
      <c r="D9" s="570"/>
      <c r="E9" s="572"/>
      <c r="F9" s="572"/>
      <c r="G9" s="572"/>
      <c r="H9" s="572"/>
      <c r="I9" s="586"/>
      <c r="J9" s="48"/>
      <c r="K9" s="48"/>
      <c r="L9" s="48"/>
    </row>
    <row r="10" spans="1:12" s="9" customFormat="1" ht="7.5" hidden="1" customHeight="1"/>
    <row r="11" spans="1:12" ht="13.5" thickBot="1">
      <c r="A11" s="303"/>
      <c r="B11" s="303"/>
      <c r="C11" s="303"/>
      <c r="D11" s="303"/>
      <c r="E11" s="303"/>
      <c r="F11" s="303"/>
      <c r="G11" s="303"/>
      <c r="H11" s="303"/>
      <c r="I11" s="303"/>
      <c r="J11" s="303"/>
    </row>
    <row r="12" spans="1:12">
      <c r="A12" s="17" t="s">
        <v>38</v>
      </c>
      <c r="B12" s="401" t="s">
        <v>88</v>
      </c>
      <c r="C12" s="18"/>
      <c r="D12" s="19" t="s">
        <v>168</v>
      </c>
      <c r="E12" s="66" t="s">
        <v>169</v>
      </c>
      <c r="F12" s="66" t="s">
        <v>170</v>
      </c>
      <c r="G12" s="66" t="s">
        <v>171</v>
      </c>
      <c r="H12" s="66" t="s">
        <v>172</v>
      </c>
      <c r="I12" s="72" t="s">
        <v>173</v>
      </c>
      <c r="J12" s="303"/>
    </row>
    <row r="13" spans="1:12" ht="13.5" thickBot="1">
      <c r="A13" s="22" t="s">
        <v>39</v>
      </c>
      <c r="B13" s="23"/>
      <c r="C13" s="23"/>
      <c r="D13" s="99" t="s">
        <v>174</v>
      </c>
      <c r="E13" s="100" t="s">
        <v>151</v>
      </c>
      <c r="F13" s="100" t="s">
        <v>152</v>
      </c>
      <c r="G13" s="100" t="s">
        <v>153</v>
      </c>
      <c r="H13" s="100" t="s">
        <v>154</v>
      </c>
      <c r="I13" s="101" t="s">
        <v>155</v>
      </c>
      <c r="J13" s="303"/>
    </row>
    <row r="14" spans="1:12">
      <c r="A14" s="529" t="s">
        <v>21</v>
      </c>
      <c r="B14" s="28" t="s">
        <v>23</v>
      </c>
      <c r="C14" s="531" t="s">
        <v>22</v>
      </c>
      <c r="D14" s="105">
        <v>3.51</v>
      </c>
      <c r="E14" s="106">
        <v>5.27</v>
      </c>
      <c r="F14" s="106">
        <v>7.03</v>
      </c>
      <c r="G14" s="106">
        <v>10.55</v>
      </c>
      <c r="H14" s="106">
        <v>14.07</v>
      </c>
      <c r="I14" s="107">
        <v>17.579999999999998</v>
      </c>
      <c r="J14" s="312"/>
    </row>
    <row r="15" spans="1:12">
      <c r="A15" s="564"/>
      <c r="B15" s="32" t="s">
        <v>24</v>
      </c>
      <c r="C15" s="560"/>
      <c r="D15" s="43">
        <v>3.81</v>
      </c>
      <c r="E15" s="44">
        <v>5.86</v>
      </c>
      <c r="F15" s="44">
        <v>7.62</v>
      </c>
      <c r="G15" s="44">
        <v>11.723000000000001</v>
      </c>
      <c r="H15" s="44">
        <v>15.24</v>
      </c>
      <c r="I15" s="45">
        <v>19.05</v>
      </c>
      <c r="J15" s="312"/>
    </row>
    <row r="16" spans="1:12">
      <c r="A16" s="532" t="s">
        <v>385</v>
      </c>
      <c r="B16" s="533"/>
      <c r="C16" s="400" t="s">
        <v>17</v>
      </c>
      <c r="D16" s="409">
        <f>'Интерактивный прайс-лист'!$F$26*(VLOOKUP(D12,'для поиска'!$B$1:$C$421,2,0))</f>
        <v>538</v>
      </c>
      <c r="E16" s="410">
        <f>'Интерактивный прайс-лист'!$F$26*(VLOOKUP(E12,'для поиска'!$B$1:$C$421,2,0))</f>
        <v>579</v>
      </c>
      <c r="F16" s="410">
        <f>'Интерактивный прайс-лист'!$F$26*(VLOOKUP(F12,'для поиска'!$B$1:$C$421,2,0))</f>
        <v>831</v>
      </c>
      <c r="G16" s="410">
        <f>'Интерактивный прайс-лист'!$F$26*(VLOOKUP(G12,'для поиска'!$B$1:$C$421,2,0))</f>
        <v>1074</v>
      </c>
      <c r="H16" s="410">
        <f>'Интерактивный прайс-лист'!$F$26*(VLOOKUP(H12,'для поиска'!$B$1:$C$421,2,0))</f>
        <v>1152</v>
      </c>
      <c r="I16" s="411">
        <f>'Интерактивный прайс-лист'!$F$26*(VLOOKUP(I12,'для поиска'!$B$1:$C$421,2,0))</f>
        <v>1276</v>
      </c>
      <c r="J16" s="312"/>
    </row>
    <row r="17" spans="1:10">
      <c r="A17" s="532" t="s">
        <v>386</v>
      </c>
      <c r="B17" s="533"/>
      <c r="C17" s="399" t="s">
        <v>17</v>
      </c>
      <c r="D17" s="409">
        <f>'Интерактивный прайс-лист'!$F$26*(VLOOKUP(D13,'для поиска'!$B$1:$C$421,2,0))</f>
        <v>737</v>
      </c>
      <c r="E17" s="410">
        <f>'Интерактивный прайс-лист'!$F$26*(VLOOKUP(E13,'для поиска'!$B$1:$C$421,2,0))</f>
        <v>840</v>
      </c>
      <c r="F17" s="410">
        <f>'Интерактивный прайс-лист'!$F$26*(VLOOKUP(F13,'для поиска'!$B$1:$C$421,2,0))</f>
        <v>1179</v>
      </c>
      <c r="G17" s="410">
        <f>'Интерактивный прайс-лист'!$F$26*(VLOOKUP(G13,'для поиска'!$B$1:$C$421,2,0))</f>
        <v>1604</v>
      </c>
      <c r="H17" s="410">
        <f>'Интерактивный прайс-лист'!$F$26*(VLOOKUP(H13,'для поиска'!$B$1:$C$421,2,0))</f>
        <v>1702</v>
      </c>
      <c r="I17" s="411">
        <f>'Интерактивный прайс-лист'!$F$26*(VLOOKUP(I13,'для поиска'!$B$1:$C$421,2,0))</f>
        <v>1864</v>
      </c>
      <c r="J17" s="312"/>
    </row>
    <row r="18" spans="1:10">
      <c r="A18" s="58" t="s">
        <v>27</v>
      </c>
      <c r="B18" s="55" t="s">
        <v>306</v>
      </c>
      <c r="C18" s="59" t="s">
        <v>17</v>
      </c>
      <c r="D18" s="108">
        <f t="shared" ref="D18:H18" si="0">SUM(D16:D17)</f>
        <v>1275</v>
      </c>
      <c r="E18" s="82">
        <f t="shared" si="0"/>
        <v>1419</v>
      </c>
      <c r="F18" s="82">
        <f t="shared" si="0"/>
        <v>2010</v>
      </c>
      <c r="G18" s="82">
        <f t="shared" si="0"/>
        <v>2678</v>
      </c>
      <c r="H18" s="82">
        <f t="shared" si="0"/>
        <v>2854</v>
      </c>
      <c r="I18" s="83">
        <f>SUM(I16:I17)</f>
        <v>3140</v>
      </c>
      <c r="J18" s="312"/>
    </row>
    <row r="19" spans="1:10" ht="13.5" thickBot="1">
      <c r="A19" s="73" t="s">
        <v>31</v>
      </c>
      <c r="B19" s="111" t="s">
        <v>303</v>
      </c>
      <c r="C19" s="74" t="s">
        <v>17</v>
      </c>
      <c r="D19" s="62" t="s">
        <v>40</v>
      </c>
      <c r="E19" s="71" t="s">
        <v>40</v>
      </c>
      <c r="F19" s="71" t="s">
        <v>40</v>
      </c>
      <c r="G19" s="71" t="s">
        <v>40</v>
      </c>
      <c r="H19" s="71" t="s">
        <v>40</v>
      </c>
      <c r="I19" s="63" t="s">
        <v>40</v>
      </c>
      <c r="J19" s="303"/>
    </row>
    <row r="20" spans="1:10">
      <c r="A20" s="303"/>
      <c r="B20" s="303"/>
      <c r="C20" s="303"/>
      <c r="D20" s="303"/>
      <c r="E20" s="303"/>
      <c r="F20" s="303"/>
      <c r="G20" s="303"/>
      <c r="H20" s="303"/>
      <c r="I20" s="303"/>
      <c r="J20" s="303"/>
    </row>
    <row r="21" spans="1:10" ht="13.5" thickBot="1">
      <c r="A21" s="303"/>
      <c r="B21" s="303"/>
      <c r="C21" s="303"/>
      <c r="D21" s="303"/>
      <c r="E21" s="303"/>
      <c r="F21" s="303"/>
      <c r="G21" s="303"/>
      <c r="H21" s="303"/>
      <c r="I21" s="303"/>
      <c r="J21" s="303"/>
    </row>
    <row r="22" spans="1:10">
      <c r="A22" s="17" t="s">
        <v>38</v>
      </c>
      <c r="B22" s="424" t="s">
        <v>88</v>
      </c>
      <c r="C22" s="18"/>
      <c r="D22" s="19" t="s">
        <v>168</v>
      </c>
      <c r="E22" s="66" t="s">
        <v>169</v>
      </c>
      <c r="F22" s="66" t="s">
        <v>170</v>
      </c>
      <c r="G22" s="72" t="s">
        <v>171</v>
      </c>
      <c r="H22" s="304"/>
      <c r="I22" s="304"/>
      <c r="J22" s="303"/>
    </row>
    <row r="23" spans="1:10" ht="13.5" thickBot="1">
      <c r="A23" s="22" t="s">
        <v>39</v>
      </c>
      <c r="B23" s="23"/>
      <c r="C23" s="23"/>
      <c r="D23" s="99" t="s">
        <v>702</v>
      </c>
      <c r="E23" s="245" t="s">
        <v>463</v>
      </c>
      <c r="F23" s="245" t="s">
        <v>464</v>
      </c>
      <c r="G23" s="137" t="s">
        <v>465</v>
      </c>
      <c r="H23" s="304"/>
      <c r="I23" s="304"/>
      <c r="J23" s="303"/>
    </row>
    <row r="24" spans="1:10">
      <c r="A24" s="529" t="s">
        <v>21</v>
      </c>
      <c r="B24" s="28" t="s">
        <v>23</v>
      </c>
      <c r="C24" s="531" t="s">
        <v>22</v>
      </c>
      <c r="D24" s="105">
        <v>3.51</v>
      </c>
      <c r="E24" s="106">
        <v>5.27</v>
      </c>
      <c r="F24" s="106">
        <v>7.03</v>
      </c>
      <c r="G24" s="107">
        <v>10.55</v>
      </c>
      <c r="H24" s="304"/>
      <c r="I24" s="304"/>
      <c r="J24" s="312"/>
    </row>
    <row r="25" spans="1:10">
      <c r="A25" s="564"/>
      <c r="B25" s="32" t="s">
        <v>24</v>
      </c>
      <c r="C25" s="560"/>
      <c r="D25" s="43">
        <v>3.81</v>
      </c>
      <c r="E25" s="44">
        <v>5.86</v>
      </c>
      <c r="F25" s="44">
        <v>7.62</v>
      </c>
      <c r="G25" s="45">
        <v>11.723000000000001</v>
      </c>
      <c r="H25" s="304"/>
      <c r="I25" s="304"/>
      <c r="J25" s="312"/>
    </row>
    <row r="26" spans="1:10">
      <c r="A26" s="532" t="s">
        <v>385</v>
      </c>
      <c r="B26" s="533"/>
      <c r="C26" s="420" t="s">
        <v>17</v>
      </c>
      <c r="D26" s="410">
        <f>'Интерактивный прайс-лист'!$F$26*(VLOOKUP(D22,'для поиска'!$B$1:$C$421,2,0))</f>
        <v>538</v>
      </c>
      <c r="E26" s="410">
        <f>'Интерактивный прайс-лист'!$F$26*(VLOOKUP(E22,'для поиска'!$B$1:$C$421,2,0))</f>
        <v>579</v>
      </c>
      <c r="F26" s="410">
        <f>'Интерактивный прайс-лист'!$F$26*(VLOOKUP(F22,'для поиска'!$B$1:$C$421,2,0))</f>
        <v>831</v>
      </c>
      <c r="G26" s="411">
        <f>'Интерактивный прайс-лист'!$F$26*(VLOOKUP(G22,'для поиска'!$B$1:$C$421,2,0))</f>
        <v>1074</v>
      </c>
      <c r="H26" s="304"/>
      <c r="I26" s="304"/>
      <c r="J26" s="312"/>
    </row>
    <row r="27" spans="1:10">
      <c r="A27" s="532" t="s">
        <v>386</v>
      </c>
      <c r="B27" s="533"/>
      <c r="C27" s="418" t="s">
        <v>17</v>
      </c>
      <c r="D27" s="410">
        <f>'Интерактивный прайс-лист'!$F$26*(VLOOKUP(D23,'для поиска'!$B$1:$C$421,2,0))</f>
        <v>1080</v>
      </c>
      <c r="E27" s="410">
        <f>'Интерактивный прайс-лист'!$F$26*(VLOOKUP(E23,'для поиска'!$B$1:$C$421,2,0))</f>
        <v>1183</v>
      </c>
      <c r="F27" s="410">
        <f>'Интерактивный прайс-лист'!$F$26*(VLOOKUP(F23,'для поиска'!$B$1:$C$421,2,0))</f>
        <v>1522</v>
      </c>
      <c r="G27" s="411">
        <f>'Интерактивный прайс-лист'!$F$26*(VLOOKUP(G23,'для поиска'!$B$1:$C$421,2,0))</f>
        <v>2004</v>
      </c>
      <c r="H27" s="304"/>
      <c r="I27" s="304"/>
      <c r="J27" s="312"/>
    </row>
    <row r="28" spans="1:10">
      <c r="A28" s="58" t="s">
        <v>27</v>
      </c>
      <c r="B28" s="55" t="s">
        <v>306</v>
      </c>
      <c r="C28" s="59" t="s">
        <v>17</v>
      </c>
      <c r="D28" s="108">
        <v>1275</v>
      </c>
      <c r="E28" s="82">
        <f t="shared" ref="E28:G28" si="1">SUM(E26:E27)</f>
        <v>1762</v>
      </c>
      <c r="F28" s="82">
        <f t="shared" si="1"/>
        <v>2353</v>
      </c>
      <c r="G28" s="83">
        <f t="shared" si="1"/>
        <v>3078</v>
      </c>
      <c r="H28" s="304"/>
      <c r="I28" s="304"/>
      <c r="J28" s="312"/>
    </row>
    <row r="29" spans="1:10" ht="13.5" thickBot="1">
      <c r="A29" s="73" t="s">
        <v>31</v>
      </c>
      <c r="B29" s="111" t="s">
        <v>303</v>
      </c>
      <c r="C29" s="74" t="s">
        <v>17</v>
      </c>
      <c r="D29" s="62" t="s">
        <v>40</v>
      </c>
      <c r="E29" s="71" t="s">
        <v>40</v>
      </c>
      <c r="F29" s="71" t="s">
        <v>40</v>
      </c>
      <c r="G29" s="63" t="s">
        <v>40</v>
      </c>
      <c r="H29" s="304"/>
      <c r="I29" s="304"/>
      <c r="J29" s="303"/>
    </row>
    <row r="30" spans="1:10">
      <c r="A30" s="303"/>
      <c r="B30" s="303"/>
      <c r="C30" s="303"/>
      <c r="D30" s="303"/>
      <c r="E30" s="303"/>
      <c r="F30" s="303"/>
      <c r="G30" s="303"/>
      <c r="H30" s="303"/>
      <c r="I30" s="303"/>
      <c r="J30" s="303"/>
    </row>
    <row r="31" spans="1:10" ht="13.5" thickBot="1">
      <c r="A31" s="303"/>
      <c r="B31" s="303"/>
      <c r="C31" s="303"/>
      <c r="D31" s="303"/>
      <c r="E31" s="303"/>
      <c r="F31" s="303"/>
      <c r="G31" s="303"/>
      <c r="H31" s="303"/>
      <c r="I31" s="303"/>
      <c r="J31" s="303"/>
    </row>
    <row r="32" spans="1:10">
      <c r="A32" s="17" t="s">
        <v>38</v>
      </c>
      <c r="B32" s="494" t="s">
        <v>88</v>
      </c>
      <c r="C32" s="18"/>
      <c r="D32" s="19" t="s">
        <v>616</v>
      </c>
      <c r="E32" s="66" t="s">
        <v>617</v>
      </c>
      <c r="F32" s="66" t="s">
        <v>618</v>
      </c>
      <c r="G32" s="66" t="s">
        <v>619</v>
      </c>
      <c r="H32" s="66" t="s">
        <v>620</v>
      </c>
      <c r="I32" s="72" t="s">
        <v>621</v>
      </c>
      <c r="J32" s="303"/>
    </row>
    <row r="33" spans="1:10" ht="13.5" thickBot="1">
      <c r="A33" s="22" t="s">
        <v>39</v>
      </c>
      <c r="B33" s="23"/>
      <c r="C33" s="23"/>
      <c r="D33" s="99" t="s">
        <v>610</v>
      </c>
      <c r="E33" s="100" t="s">
        <v>151</v>
      </c>
      <c r="F33" s="100" t="s">
        <v>152</v>
      </c>
      <c r="G33" s="100" t="s">
        <v>153</v>
      </c>
      <c r="H33" s="100" t="s">
        <v>154</v>
      </c>
      <c r="I33" s="101" t="s">
        <v>155</v>
      </c>
      <c r="J33" s="303"/>
    </row>
    <row r="34" spans="1:10">
      <c r="A34" s="529" t="s">
        <v>21</v>
      </c>
      <c r="B34" s="28" t="s">
        <v>23</v>
      </c>
      <c r="C34" s="531" t="s">
        <v>22</v>
      </c>
      <c r="D34" s="105">
        <v>3.51</v>
      </c>
      <c r="E34" s="106">
        <v>5.27</v>
      </c>
      <c r="F34" s="106">
        <v>7.03</v>
      </c>
      <c r="G34" s="106">
        <v>10.55</v>
      </c>
      <c r="H34" s="106">
        <v>14.07</v>
      </c>
      <c r="I34" s="107">
        <v>17.579999999999998</v>
      </c>
      <c r="J34" s="312"/>
    </row>
    <row r="35" spans="1:10">
      <c r="A35" s="564"/>
      <c r="B35" s="32" t="s">
        <v>24</v>
      </c>
      <c r="C35" s="560"/>
      <c r="D35" s="43">
        <v>3.81</v>
      </c>
      <c r="E35" s="44">
        <v>5.86</v>
      </c>
      <c r="F35" s="44">
        <v>7.62</v>
      </c>
      <c r="G35" s="44">
        <v>11.723000000000001</v>
      </c>
      <c r="H35" s="44">
        <v>15.24</v>
      </c>
      <c r="I35" s="45">
        <v>19.05</v>
      </c>
      <c r="J35" s="312"/>
    </row>
    <row r="36" spans="1:10">
      <c r="A36" s="532" t="s">
        <v>385</v>
      </c>
      <c r="B36" s="533"/>
      <c r="C36" s="491" t="s">
        <v>17</v>
      </c>
      <c r="D36" s="409">
        <f>'Интерактивный прайс-лист'!$F$26*(VLOOKUP(D32,'для поиска'!$B$1:$C$421,2,0))</f>
        <v>538</v>
      </c>
      <c r="E36" s="410">
        <f>'Интерактивный прайс-лист'!$F$26*(VLOOKUP(E32,'для поиска'!$B$1:$C$421,2,0))</f>
        <v>579</v>
      </c>
      <c r="F36" s="410">
        <f>'Интерактивный прайс-лист'!$F$26*(VLOOKUP(F32,'для поиска'!$B$1:$C$421,2,0))</f>
        <v>831</v>
      </c>
      <c r="G36" s="410">
        <f>'Интерактивный прайс-лист'!$F$26*(VLOOKUP(G32,'для поиска'!$B$1:$C$421,2,0))</f>
        <v>1074</v>
      </c>
      <c r="H36" s="410">
        <f>'Интерактивный прайс-лист'!$F$26*(VLOOKUP(H32,'для поиска'!$B$1:$C$421,2,0))</f>
        <v>1152</v>
      </c>
      <c r="I36" s="411">
        <f>'Интерактивный прайс-лист'!$F$26*(VLOOKUP(I32,'для поиска'!$B$1:$C$421,2,0))</f>
        <v>1276</v>
      </c>
      <c r="J36" s="312"/>
    </row>
    <row r="37" spans="1:10">
      <c r="A37" s="532" t="s">
        <v>386</v>
      </c>
      <c r="B37" s="533"/>
      <c r="C37" s="486" t="s">
        <v>17</v>
      </c>
      <c r="D37" s="409">
        <f>'Интерактивный прайс-лист'!$F$26*(VLOOKUP(D33,'для поиска'!$B$1:$C$421,2,0))</f>
        <v>737</v>
      </c>
      <c r="E37" s="410">
        <f>'Интерактивный прайс-лист'!$F$26*(VLOOKUP(E33,'для поиска'!$B$1:$C$421,2,0))</f>
        <v>840</v>
      </c>
      <c r="F37" s="410">
        <f>'Интерактивный прайс-лист'!$F$26*(VLOOKUP(F33,'для поиска'!$B$1:$C$421,2,0))</f>
        <v>1179</v>
      </c>
      <c r="G37" s="410">
        <f>'Интерактивный прайс-лист'!$F$26*(VLOOKUP(G33,'для поиска'!$B$1:$C$421,2,0))</f>
        <v>1604</v>
      </c>
      <c r="H37" s="410">
        <f>'Интерактивный прайс-лист'!$F$26*(VLOOKUP(H33,'для поиска'!$B$1:$C$421,2,0))</f>
        <v>1702</v>
      </c>
      <c r="I37" s="411">
        <f>'Интерактивный прайс-лист'!$F$26*(VLOOKUP(I33,'для поиска'!$B$1:$C$421,2,0))</f>
        <v>1864</v>
      </c>
      <c r="J37" s="312"/>
    </row>
    <row r="38" spans="1:10">
      <c r="A38" s="58" t="s">
        <v>27</v>
      </c>
      <c r="B38" s="55" t="s">
        <v>306</v>
      </c>
      <c r="C38" s="59" t="s">
        <v>17</v>
      </c>
      <c r="D38" s="108">
        <f t="shared" ref="D38:H38" si="2">SUM(D36:D37)</f>
        <v>1275</v>
      </c>
      <c r="E38" s="82">
        <f t="shared" si="2"/>
        <v>1419</v>
      </c>
      <c r="F38" s="82">
        <f t="shared" si="2"/>
        <v>2010</v>
      </c>
      <c r="G38" s="82">
        <f t="shared" si="2"/>
        <v>2678</v>
      </c>
      <c r="H38" s="82">
        <f t="shared" si="2"/>
        <v>2854</v>
      </c>
      <c r="I38" s="83">
        <f>SUM(I36:I37)</f>
        <v>3140</v>
      </c>
      <c r="J38" s="312"/>
    </row>
    <row r="39" spans="1:10" ht="13.5" thickBot="1">
      <c r="A39" s="73" t="s">
        <v>31</v>
      </c>
      <c r="B39" s="111" t="s">
        <v>303</v>
      </c>
      <c r="C39" s="74" t="s">
        <v>17</v>
      </c>
      <c r="D39" s="62" t="s">
        <v>40</v>
      </c>
      <c r="E39" s="71" t="s">
        <v>40</v>
      </c>
      <c r="F39" s="71" t="s">
        <v>40</v>
      </c>
      <c r="G39" s="71" t="s">
        <v>40</v>
      </c>
      <c r="H39" s="71" t="s">
        <v>40</v>
      </c>
      <c r="I39" s="63" t="s">
        <v>40</v>
      </c>
      <c r="J39" s="303"/>
    </row>
    <row r="40" spans="1:10">
      <c r="A40" s="303"/>
      <c r="B40" s="303"/>
      <c r="C40" s="303"/>
      <c r="D40" s="303"/>
      <c r="E40" s="303"/>
      <c r="F40" s="303"/>
      <c r="G40" s="303"/>
      <c r="H40" s="303"/>
      <c r="I40" s="303"/>
      <c r="J40" s="303"/>
    </row>
    <row r="41" spans="1:10">
      <c r="A41" s="303"/>
      <c r="B41" s="303"/>
      <c r="C41" s="303"/>
      <c r="D41" s="303"/>
      <c r="E41" s="303"/>
      <c r="F41" s="303"/>
      <c r="G41" s="303"/>
      <c r="H41" s="303"/>
      <c r="I41" s="303"/>
      <c r="J41" s="303"/>
    </row>
    <row r="42" spans="1:10">
      <c r="A42" s="552" t="s">
        <v>104</v>
      </c>
      <c r="B42" s="552"/>
      <c r="C42" s="552"/>
      <c r="D42" s="303"/>
      <c r="E42" s="303"/>
      <c r="F42" s="303"/>
      <c r="G42" s="303"/>
      <c r="H42" s="303"/>
      <c r="I42" s="303"/>
      <c r="J42" s="303"/>
    </row>
    <row r="43" spans="1:10">
      <c r="A43" s="551" t="s">
        <v>102</v>
      </c>
      <c r="B43" s="551"/>
      <c r="C43" s="551"/>
      <c r="D43" s="303"/>
      <c r="E43" s="303"/>
      <c r="F43" s="303"/>
      <c r="G43" s="303"/>
      <c r="H43" s="303"/>
      <c r="I43" s="303"/>
      <c r="J43" s="303"/>
    </row>
    <row r="52" spans="1:1">
      <c r="A52" s="46"/>
    </row>
  </sheetData>
  <sheetProtection password="CC0B" sheet="1" objects="1" scenarios="1"/>
  <customSheetViews>
    <customSheetView guid="{3A092BD9-6659-4452-96E0-C67775D68B1A}" showRuler="0">
      <selection activeCell="A14" sqref="A14:C14"/>
      <pageMargins left="0.75" right="0.75" top="1" bottom="1" header="0.5" footer="0.5"/>
      <headerFooter alignWithMargins="0"/>
    </customSheetView>
  </customSheetViews>
  <mergeCells count="32">
    <mergeCell ref="A37:B37"/>
    <mergeCell ref="A1:C1"/>
    <mergeCell ref="D1:I1"/>
    <mergeCell ref="D2:D3"/>
    <mergeCell ref="E2:E3"/>
    <mergeCell ref="F2:F3"/>
    <mergeCell ref="G2:G3"/>
    <mergeCell ref="H2:H3"/>
    <mergeCell ref="I2:I3"/>
    <mergeCell ref="A2:C3"/>
    <mergeCell ref="F8:F9"/>
    <mergeCell ref="A7:C7"/>
    <mergeCell ref="I8:I9"/>
    <mergeCell ref="D7:I7"/>
    <mergeCell ref="G8:G9"/>
    <mergeCell ref="H8:H9"/>
    <mergeCell ref="A43:C43"/>
    <mergeCell ref="A5:C6"/>
    <mergeCell ref="D8:D9"/>
    <mergeCell ref="E8:E9"/>
    <mergeCell ref="A42:C42"/>
    <mergeCell ref="A14:A15"/>
    <mergeCell ref="C14:C15"/>
    <mergeCell ref="A16:B16"/>
    <mergeCell ref="A17:B17"/>
    <mergeCell ref="A24:A25"/>
    <mergeCell ref="C24:C25"/>
    <mergeCell ref="A26:B26"/>
    <mergeCell ref="A27:B27"/>
    <mergeCell ref="A34:A35"/>
    <mergeCell ref="C34:C35"/>
    <mergeCell ref="A36:B36"/>
  </mergeCells>
  <phoneticPr fontId="3" type="noConversion"/>
  <hyperlinks>
    <hyperlink ref="A43" location="Доп_обор_Split!A8" display="Дополнительное оборудование для Сплит-систем"/>
  </hyperlinks>
  <pageMargins left="0.75" right="0.75" top="1" bottom="1" header="0.5" footer="0.5"/>
  <pageSetup paperSize="9" scale="74" fitToHeight="1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view="pageBreakPreview" zoomScaleNormal="75" zoomScaleSheetLayoutView="100" workbookViewId="0">
      <pane xSplit="3" ySplit="10" topLeftCell="D11" activePane="bottomRight" state="frozen"/>
      <selection pane="topRight" activeCell="D1" sqref="D1"/>
      <selection pane="bottomLeft" activeCell="A7" sqref="A7"/>
      <selection pane="bottomRight" activeCell="A8" sqref="A8"/>
    </sheetView>
  </sheetViews>
  <sheetFormatPr defaultRowHeight="12.75"/>
  <cols>
    <col min="1" max="1" width="33.28515625" style="8" bestFit="1" customWidth="1"/>
    <col min="2" max="2" width="22" style="8" bestFit="1" customWidth="1"/>
    <col min="3" max="3" width="7" style="8" bestFit="1" customWidth="1"/>
    <col min="4" max="6" width="15.5703125" style="110" customWidth="1"/>
    <col min="7" max="8" width="15.5703125" style="8" customWidth="1"/>
    <col min="9" max="10" width="9.140625" style="46"/>
    <col min="11" max="16384" width="9.140625" style="8"/>
  </cols>
  <sheetData>
    <row r="1" spans="1:13" s="9" customFormat="1" ht="13.5" thickBot="1">
      <c r="A1" s="562"/>
      <c r="B1" s="558"/>
      <c r="C1" s="558"/>
      <c r="D1" s="587"/>
      <c r="E1" s="587"/>
      <c r="F1" s="587"/>
      <c r="G1" s="587"/>
      <c r="H1" s="588"/>
      <c r="I1" s="47"/>
      <c r="J1" s="47"/>
      <c r="K1" s="47"/>
      <c r="L1" s="47"/>
      <c r="M1" s="47"/>
    </row>
    <row r="2" spans="1:13" s="13" customFormat="1">
      <c r="A2" s="537" t="s">
        <v>75</v>
      </c>
      <c r="B2" s="538"/>
      <c r="C2" s="539"/>
      <c r="D2" s="571">
        <v>70</v>
      </c>
      <c r="E2" s="571">
        <v>120</v>
      </c>
      <c r="F2" s="571">
        <v>140</v>
      </c>
      <c r="G2" s="571">
        <v>160</v>
      </c>
      <c r="H2" s="589"/>
      <c r="I2" s="48"/>
      <c r="J2" s="48"/>
      <c r="K2" s="48"/>
      <c r="L2" s="48"/>
      <c r="M2" s="48"/>
    </row>
    <row r="3" spans="1:13" s="13" customFormat="1" ht="13.5" thickBot="1">
      <c r="A3" s="540"/>
      <c r="B3" s="541"/>
      <c r="C3" s="541"/>
      <c r="D3" s="572"/>
      <c r="E3" s="572"/>
      <c r="F3" s="572"/>
      <c r="G3" s="572"/>
      <c r="H3" s="586"/>
      <c r="I3" s="48"/>
      <c r="J3" s="48"/>
      <c r="K3" s="48"/>
      <c r="L3" s="48"/>
      <c r="M3" s="48"/>
    </row>
    <row r="4" spans="1:13" s="9" customFormat="1" ht="6.75" customHeight="1">
      <c r="D4" s="109"/>
      <c r="E4" s="109"/>
      <c r="F4" s="109"/>
      <c r="I4" s="47"/>
      <c r="J4" s="47"/>
    </row>
    <row r="5" spans="1:13" hidden="1">
      <c r="A5" s="537" t="s">
        <v>75</v>
      </c>
      <c r="B5" s="538"/>
      <c r="C5" s="539"/>
      <c r="D5" s="8"/>
      <c r="E5" s="8"/>
      <c r="F5" s="8"/>
      <c r="K5" s="46"/>
      <c r="L5" s="46"/>
      <c r="M5" s="46"/>
    </row>
    <row r="6" spans="1:13" ht="13.5" hidden="1" thickBot="1">
      <c r="A6" s="540"/>
      <c r="B6" s="541"/>
      <c r="C6" s="541"/>
      <c r="D6" s="8"/>
      <c r="E6" s="8"/>
      <c r="F6" s="8"/>
      <c r="K6" s="46"/>
      <c r="L6" s="46"/>
      <c r="M6" s="46"/>
    </row>
    <row r="7" spans="1:13" s="9" customFormat="1" ht="13.5" hidden="1" thickBot="1">
      <c r="A7" s="562"/>
      <c r="B7" s="558"/>
      <c r="C7" s="558"/>
      <c r="D7" s="587"/>
      <c r="E7" s="587"/>
      <c r="F7" s="587"/>
      <c r="G7" s="587"/>
      <c r="H7" s="588"/>
      <c r="I7" s="47"/>
      <c r="J7" s="47"/>
      <c r="K7" s="47"/>
      <c r="L7" s="47"/>
      <c r="M7" s="47"/>
    </row>
    <row r="8" spans="1:13" s="13" customFormat="1" hidden="1">
      <c r="A8" s="10" t="s">
        <v>67</v>
      </c>
      <c r="B8" s="12" t="str">
        <f>CONCATENATE('Интерактивный прайс-лист'!$E$23,$D$6, ,'Интерактивный прайс-лист'!$F$23,$D$6, ,'Интерактивный прайс-лист'!$G$23)</f>
        <v>1марта2012</v>
      </c>
      <c r="C8" s="11"/>
      <c r="D8" s="571">
        <v>70</v>
      </c>
      <c r="E8" s="571">
        <v>120</v>
      </c>
      <c r="F8" s="493"/>
      <c r="G8" s="571">
        <v>160</v>
      </c>
      <c r="H8" s="589">
        <v>176</v>
      </c>
      <c r="I8" s="48"/>
      <c r="J8" s="48"/>
      <c r="K8" s="48"/>
      <c r="L8" s="48"/>
      <c r="M8" s="48"/>
    </row>
    <row r="9" spans="1:13" s="13" customFormat="1" ht="13.5" hidden="1" thickBot="1">
      <c r="A9" s="14" t="s">
        <v>383</v>
      </c>
      <c r="B9" s="16">
        <f>'Интерактивный прайс-лист'!$F$26</f>
        <v>1</v>
      </c>
      <c r="C9" s="15" t="s">
        <v>18</v>
      </c>
      <c r="D9" s="572"/>
      <c r="E9" s="572"/>
      <c r="F9" s="492"/>
      <c r="G9" s="572"/>
      <c r="H9" s="586"/>
      <c r="I9" s="48"/>
      <c r="J9" s="48"/>
      <c r="K9" s="48"/>
      <c r="L9" s="48"/>
      <c r="M9" s="48"/>
    </row>
    <row r="10" spans="1:13" s="9" customFormat="1" ht="6.75" hidden="1" customHeight="1">
      <c r="D10" s="109"/>
      <c r="E10" s="109"/>
      <c r="F10" s="109"/>
      <c r="I10" s="47"/>
      <c r="J10" s="47"/>
    </row>
    <row r="11" spans="1:13" ht="13.5" thickBot="1">
      <c r="A11" s="303"/>
      <c r="B11" s="303"/>
      <c r="C11" s="303"/>
      <c r="D11" s="313"/>
      <c r="E11" s="313"/>
      <c r="F11" s="313"/>
      <c r="G11" s="303"/>
      <c r="H11" s="303"/>
    </row>
    <row r="12" spans="1:13">
      <c r="A12" s="17" t="s">
        <v>26</v>
      </c>
      <c r="B12" s="401" t="s">
        <v>88</v>
      </c>
      <c r="C12" s="18"/>
      <c r="D12" s="20" t="s">
        <v>176</v>
      </c>
      <c r="E12" s="66" t="s">
        <v>175</v>
      </c>
      <c r="F12" s="66"/>
      <c r="G12" s="21" t="s">
        <v>179</v>
      </c>
      <c r="H12" s="304"/>
    </row>
    <row r="13" spans="1:13" ht="13.5" thickBot="1">
      <c r="A13" s="39" t="s">
        <v>39</v>
      </c>
      <c r="B13" s="64"/>
      <c r="C13" s="64"/>
      <c r="D13" s="245" t="s">
        <v>177</v>
      </c>
      <c r="E13" s="100" t="s">
        <v>178</v>
      </c>
      <c r="F13" s="100"/>
      <c r="G13" s="137" t="s">
        <v>180</v>
      </c>
      <c r="H13" s="304"/>
    </row>
    <row r="14" spans="1:13">
      <c r="A14" s="555" t="s">
        <v>21</v>
      </c>
      <c r="B14" s="52" t="s">
        <v>23</v>
      </c>
      <c r="C14" s="590" t="s">
        <v>22</v>
      </c>
      <c r="D14" s="106">
        <v>7.03</v>
      </c>
      <c r="E14" s="106">
        <v>12.31</v>
      </c>
      <c r="F14" s="498"/>
      <c r="G14" s="107">
        <v>16.12</v>
      </c>
      <c r="H14" s="304"/>
    </row>
    <row r="15" spans="1:13">
      <c r="A15" s="529"/>
      <c r="B15" s="32" t="s">
        <v>24</v>
      </c>
      <c r="C15" s="591"/>
      <c r="D15" s="44" t="s">
        <v>181</v>
      </c>
      <c r="E15" s="44" t="s">
        <v>182</v>
      </c>
      <c r="F15" s="499"/>
      <c r="G15" s="45" t="s">
        <v>183</v>
      </c>
      <c r="H15" s="304"/>
    </row>
    <row r="16" spans="1:13">
      <c r="A16" s="532" t="s">
        <v>385</v>
      </c>
      <c r="B16" s="533"/>
      <c r="C16" s="400" t="s">
        <v>17</v>
      </c>
      <c r="D16" s="403">
        <f>'Интерактивный прайс-лист'!$F$26*(VLOOKUP(D12,'для поиска'!$B$1:$C$421,2,0))</f>
        <v>911</v>
      </c>
      <c r="E16" s="403">
        <f>'Интерактивный прайс-лист'!$F$26*(VLOOKUP(E12,'для поиска'!$B$1:$C$421,2,0))</f>
        <v>1274</v>
      </c>
      <c r="F16" s="500"/>
      <c r="G16" s="404">
        <f>'Интерактивный прайс-лист'!$F$26*(VLOOKUP(G12,'для поиска'!$B$1:$C$421,2,0))</f>
        <v>1794</v>
      </c>
      <c r="H16" s="304"/>
    </row>
    <row r="17" spans="1:8">
      <c r="A17" s="532" t="s">
        <v>386</v>
      </c>
      <c r="B17" s="533"/>
      <c r="C17" s="399" t="s">
        <v>17</v>
      </c>
      <c r="D17" s="403">
        <f>'Интерактивный прайс-лист'!$F$26*(VLOOKUP(D13,'для поиска'!$B$1:$C$421,2,0))</f>
        <v>1128</v>
      </c>
      <c r="E17" s="403">
        <f>'Интерактивный прайс-лист'!$F$26*(VLOOKUP(E13,'для поиска'!$B$1:$C$421,2,0))</f>
        <v>1587</v>
      </c>
      <c r="F17" s="500"/>
      <c r="G17" s="404">
        <f>'Интерактивный прайс-лист'!$F$26*(VLOOKUP(G13,'для поиска'!$B$1:$C$421,2,0))</f>
        <v>2346</v>
      </c>
      <c r="H17" s="304"/>
    </row>
    <row r="18" spans="1:8" ht="13.5" thickBot="1">
      <c r="A18" s="36" t="s">
        <v>27</v>
      </c>
      <c r="B18" s="111"/>
      <c r="C18" s="37" t="s">
        <v>17</v>
      </c>
      <c r="D18" s="3">
        <f t="shared" ref="D18" si="0">SUM(D16:D17)</f>
        <v>2039</v>
      </c>
      <c r="E18" s="3">
        <f>SUM(E16:E17)</f>
        <v>2861</v>
      </c>
      <c r="F18" s="342"/>
      <c r="G18" s="4">
        <f>SUM(G16:G17)</f>
        <v>4140</v>
      </c>
      <c r="H18" s="304"/>
    </row>
    <row r="19" spans="1:8">
      <c r="A19" s="303"/>
      <c r="B19" s="303"/>
      <c r="C19" s="303"/>
      <c r="D19" s="313"/>
      <c r="E19" s="313"/>
      <c r="F19" s="313"/>
      <c r="G19" s="303"/>
      <c r="H19" s="304"/>
    </row>
    <row r="20" spans="1:8" ht="13.5" thickBot="1">
      <c r="A20" s="303"/>
      <c r="B20" s="303"/>
      <c r="C20" s="303"/>
      <c r="D20" s="313"/>
      <c r="E20" s="313"/>
      <c r="F20" s="313"/>
      <c r="G20" s="303"/>
      <c r="H20" s="303"/>
    </row>
    <row r="21" spans="1:8">
      <c r="A21" s="17" t="s">
        <v>26</v>
      </c>
      <c r="B21" s="494" t="s">
        <v>88</v>
      </c>
      <c r="C21" s="18"/>
      <c r="D21" s="20" t="s">
        <v>622</v>
      </c>
      <c r="E21" s="20" t="s">
        <v>623</v>
      </c>
      <c r="F21" s="21" t="s">
        <v>626</v>
      </c>
      <c r="G21" s="304"/>
      <c r="H21" s="304"/>
    </row>
    <row r="22" spans="1:8" ht="13.5" thickBot="1">
      <c r="A22" s="39" t="s">
        <v>39</v>
      </c>
      <c r="B22" s="64"/>
      <c r="C22" s="64"/>
      <c r="D22" s="245" t="s">
        <v>624</v>
      </c>
      <c r="E22" s="245" t="s">
        <v>625</v>
      </c>
      <c r="F22" s="137" t="s">
        <v>627</v>
      </c>
      <c r="G22" s="304"/>
      <c r="H22" s="304"/>
    </row>
    <row r="23" spans="1:8">
      <c r="A23" s="555" t="s">
        <v>21</v>
      </c>
      <c r="B23" s="52" t="s">
        <v>23</v>
      </c>
      <c r="C23" s="590" t="s">
        <v>22</v>
      </c>
      <c r="D23" s="106">
        <v>7.03</v>
      </c>
      <c r="E23" s="106">
        <v>13.48</v>
      </c>
      <c r="F23" s="107">
        <v>14.01</v>
      </c>
      <c r="G23" s="304"/>
      <c r="H23" s="304"/>
    </row>
    <row r="24" spans="1:8">
      <c r="A24" s="529"/>
      <c r="B24" s="32" t="s">
        <v>24</v>
      </c>
      <c r="C24" s="591"/>
      <c r="D24" s="44" t="s">
        <v>181</v>
      </c>
      <c r="E24" s="44" t="s">
        <v>628</v>
      </c>
      <c r="F24" s="45" t="s">
        <v>628</v>
      </c>
      <c r="G24" s="304"/>
      <c r="H24" s="304"/>
    </row>
    <row r="25" spans="1:8">
      <c r="A25" s="532" t="s">
        <v>385</v>
      </c>
      <c r="B25" s="533"/>
      <c r="C25" s="491" t="s">
        <v>17</v>
      </c>
      <c r="D25" s="403">
        <f>'Интерактивный прайс-лист'!$F$26*(VLOOKUP(D21,'для поиска'!$B$1:$C$421,2,0))</f>
        <v>911</v>
      </c>
      <c r="E25" s="403">
        <f>'Интерактивный прайс-лист'!$F$26*(VLOOKUP(E21,'для поиска'!$B$1:$C$421,2,0))</f>
        <v>1274</v>
      </c>
      <c r="F25" s="404">
        <f>'Интерактивный прайс-лист'!$F$26*(VLOOKUP(F21,'для поиска'!$B$1:$C$421,2,0))</f>
        <v>1794</v>
      </c>
      <c r="G25" s="304"/>
      <c r="H25" s="304"/>
    </row>
    <row r="26" spans="1:8">
      <c r="A26" s="532" t="s">
        <v>386</v>
      </c>
      <c r="B26" s="533"/>
      <c r="C26" s="486" t="s">
        <v>17</v>
      </c>
      <c r="D26" s="403">
        <f>'Интерактивный прайс-лист'!$F$26*(VLOOKUP(D22,'для поиска'!$B$1:$C$421,2,0))</f>
        <v>1128</v>
      </c>
      <c r="E26" s="403">
        <f>'Интерактивный прайс-лист'!$F$26*(VLOOKUP(E22,'для поиска'!$B$1:$C$421,2,0))</f>
        <v>1587</v>
      </c>
      <c r="F26" s="404">
        <f>'Интерактивный прайс-лист'!$F$26*(VLOOKUP(F22,'для поиска'!$B$1:$C$421,2,0))</f>
        <v>2346</v>
      </c>
      <c r="G26" s="304"/>
      <c r="H26" s="304"/>
    </row>
    <row r="27" spans="1:8" ht="13.5" thickBot="1">
      <c r="A27" s="36" t="s">
        <v>27</v>
      </c>
      <c r="B27" s="111"/>
      <c r="C27" s="37" t="s">
        <v>17</v>
      </c>
      <c r="D27" s="3">
        <f t="shared" ref="D27" si="1">SUM(D25:D26)</f>
        <v>2039</v>
      </c>
      <c r="E27" s="3">
        <f>SUM(E25:E26)</f>
        <v>2861</v>
      </c>
      <c r="F27" s="4">
        <f>SUM(F25:F26)</f>
        <v>4140</v>
      </c>
      <c r="G27" s="304"/>
      <c r="H27" s="304"/>
    </row>
    <row r="28" spans="1:8">
      <c r="A28" s="303"/>
      <c r="B28" s="303"/>
      <c r="C28" s="303"/>
      <c r="D28" s="313"/>
      <c r="E28" s="313"/>
      <c r="F28" s="313"/>
      <c r="G28" s="304"/>
      <c r="H28" s="304"/>
    </row>
    <row r="29" spans="1:8">
      <c r="A29" s="303"/>
      <c r="B29" s="303"/>
      <c r="C29" s="303"/>
      <c r="D29" s="313"/>
      <c r="E29" s="313"/>
      <c r="F29" s="313"/>
      <c r="G29" s="303"/>
      <c r="H29" s="304"/>
    </row>
    <row r="31" spans="1:8">
      <c r="A31" s="46"/>
      <c r="B31" s="112"/>
      <c r="C31" s="112"/>
    </row>
    <row r="32" spans="1:8">
      <c r="A32" s="112"/>
      <c r="B32" s="112"/>
      <c r="C32" s="112"/>
    </row>
    <row r="37" spans="4:6">
      <c r="D37" s="113"/>
      <c r="E37" s="113"/>
      <c r="F37" s="113"/>
    </row>
    <row r="38" spans="4:6">
      <c r="D38" s="113"/>
      <c r="E38" s="113"/>
      <c r="F38" s="113"/>
    </row>
  </sheetData>
  <sheetProtection password="CC0B" sheet="1" objects="1" scenarios="1"/>
  <customSheetViews>
    <customSheetView guid="{3A092BD9-6659-4452-96E0-C67775D68B1A}" showRuler="0">
      <selection activeCell="A22" sqref="A22"/>
      <pageMargins left="0.75" right="0.75" top="1" bottom="1" header="0.5" footer="0.5"/>
      <headerFooter alignWithMargins="0"/>
    </customSheetView>
  </customSheetViews>
  <mergeCells count="23">
    <mergeCell ref="A23:A24"/>
    <mergeCell ref="C23:C24"/>
    <mergeCell ref="A25:B25"/>
    <mergeCell ref="A26:B26"/>
    <mergeCell ref="F2:F3"/>
    <mergeCell ref="A16:B16"/>
    <mergeCell ref="A17:B17"/>
    <mergeCell ref="A14:A15"/>
    <mergeCell ref="C14:C15"/>
    <mergeCell ref="A1:C1"/>
    <mergeCell ref="A5:C6"/>
    <mergeCell ref="D8:D9"/>
    <mergeCell ref="G8:G9"/>
    <mergeCell ref="A7:C7"/>
    <mergeCell ref="E8:E9"/>
    <mergeCell ref="A2:C3"/>
    <mergeCell ref="D1:H1"/>
    <mergeCell ref="D2:D3"/>
    <mergeCell ref="E2:E3"/>
    <mergeCell ref="G2:G3"/>
    <mergeCell ref="H2:H3"/>
    <mergeCell ref="H8:H9"/>
    <mergeCell ref="D7:H7"/>
  </mergeCells>
  <phoneticPr fontId="3" type="noConversion"/>
  <pageMargins left="0.75" right="0.75" top="1" bottom="1" header="0.5" footer="0.5"/>
  <pageSetup paperSize="9" scale="94" fitToHeight="1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view="pageBreakPreview" zoomScaleNormal="85" zoomScaleSheetLayoutView="100" workbookViewId="0">
      <pane xSplit="3" ySplit="10" topLeftCell="D11" activePane="bottomRight" state="frozen"/>
      <selection pane="topRight" activeCell="D1" sqref="D1"/>
      <selection pane="bottomLeft" activeCell="A7" sqref="A7"/>
      <selection pane="bottomRight" activeCell="B33" sqref="B33"/>
    </sheetView>
  </sheetViews>
  <sheetFormatPr defaultRowHeight="12.75"/>
  <cols>
    <col min="1" max="1" width="38.28515625" style="8" customWidth="1"/>
    <col min="2" max="2" width="32" style="8" bestFit="1" customWidth="1"/>
    <col min="3" max="3" width="7.42578125" style="8" bestFit="1" customWidth="1"/>
    <col min="4" max="4" width="18.140625" style="8" customWidth="1"/>
    <col min="5" max="6" width="17.85546875" style="8" bestFit="1" customWidth="1"/>
    <col min="7" max="10" width="16.85546875" style="8" customWidth="1"/>
    <col min="11" max="11" width="15.7109375" style="8" customWidth="1"/>
    <col min="12" max="16384" width="9.140625" style="8"/>
  </cols>
  <sheetData>
    <row r="1" spans="1:13" s="9" customFormat="1" ht="13.5" thickBot="1">
      <c r="A1" s="558"/>
      <c r="B1" s="558"/>
      <c r="C1" s="558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13" customFormat="1">
      <c r="A2" s="537" t="s">
        <v>630</v>
      </c>
      <c r="B2" s="538"/>
      <c r="C2" s="539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13" customFormat="1" ht="13.5" thickBot="1">
      <c r="A3" s="540"/>
      <c r="B3" s="541"/>
      <c r="C3" s="541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s="9" customFormat="1" ht="7.5" customHeight="1">
      <c r="D4" s="47"/>
      <c r="E4" s="47"/>
      <c r="F4" s="47"/>
      <c r="G4" s="47"/>
    </row>
    <row r="5" spans="1:13" ht="12.75" hidden="1" customHeight="1">
      <c r="A5" s="537" t="s">
        <v>126</v>
      </c>
      <c r="B5" s="538"/>
      <c r="C5" s="539"/>
      <c r="G5" s="46"/>
      <c r="H5" s="46"/>
      <c r="I5" s="46"/>
      <c r="J5" s="46"/>
      <c r="K5" s="46"/>
      <c r="L5" s="46"/>
      <c r="M5" s="46"/>
    </row>
    <row r="6" spans="1:13" ht="13.5" hidden="1" customHeight="1" thickBot="1">
      <c r="A6" s="540"/>
      <c r="B6" s="541"/>
      <c r="C6" s="541"/>
      <c r="D6" s="46" t="s">
        <v>101</v>
      </c>
      <c r="E6" s="46"/>
      <c r="F6" s="46"/>
      <c r="G6" s="46"/>
      <c r="H6" s="46"/>
      <c r="I6" s="46"/>
      <c r="J6" s="46"/>
      <c r="K6" s="46"/>
      <c r="L6" s="46"/>
      <c r="M6" s="46"/>
    </row>
    <row r="7" spans="1:13" s="9" customFormat="1" ht="13.5" hidden="1" customHeight="1" thickBot="1">
      <c r="A7" s="558"/>
      <c r="B7" s="558"/>
      <c r="C7" s="558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s="13" customFormat="1" ht="12.75" hidden="1" customHeight="1">
      <c r="A8" s="10" t="s">
        <v>67</v>
      </c>
      <c r="B8" s="12" t="str">
        <f>CONCATENATE('Интерактивный прайс-лист'!$E$23,$D$6,'Интерактивный прайс-лист'!$F$23,$D$6,'Интерактивный прайс-лист'!$G$23)</f>
        <v>1 марта 2012</v>
      </c>
      <c r="C8" s="11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3" s="13" customFormat="1" ht="13.5" hidden="1" customHeight="1" thickBot="1">
      <c r="A9" s="14" t="s">
        <v>383</v>
      </c>
      <c r="B9" s="16">
        <f>'Интерактивный прайс-лист'!$F$26</f>
        <v>1</v>
      </c>
      <c r="C9" s="15" t="s">
        <v>18</v>
      </c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3" s="9" customFormat="1" ht="12.75" hidden="1" customHeight="1">
      <c r="D10" s="47"/>
      <c r="E10" s="47"/>
      <c r="F10" s="47"/>
      <c r="G10" s="47"/>
    </row>
    <row r="11" spans="1:13">
      <c r="A11" s="303"/>
      <c r="B11" s="303"/>
      <c r="C11" s="303"/>
      <c r="D11" s="305"/>
      <c r="E11" s="305"/>
      <c r="F11" s="305"/>
      <c r="G11" s="305"/>
      <c r="H11" s="303"/>
      <c r="I11" s="303"/>
      <c r="J11" s="303"/>
    </row>
    <row r="12" spans="1:13" ht="13.5" thickBot="1">
      <c r="A12" s="304"/>
      <c r="B12" s="304"/>
      <c r="C12" s="303"/>
      <c r="D12" s="303"/>
      <c r="E12" s="303"/>
      <c r="F12" s="303"/>
      <c r="G12" s="303"/>
      <c r="H12" s="303"/>
      <c r="I12" s="303"/>
      <c r="J12" s="303"/>
    </row>
    <row r="13" spans="1:13" ht="13.5" thickBot="1">
      <c r="A13" s="119" t="s">
        <v>20</v>
      </c>
      <c r="B13" s="122" t="s">
        <v>127</v>
      </c>
      <c r="C13" s="120"/>
      <c r="D13" s="121" t="s">
        <v>186</v>
      </c>
      <c r="E13" s="122" t="s">
        <v>2</v>
      </c>
      <c r="F13" s="122" t="s">
        <v>185</v>
      </c>
      <c r="G13" s="122" t="s">
        <v>3</v>
      </c>
      <c r="H13" s="122" t="s">
        <v>4</v>
      </c>
      <c r="I13" s="122" t="s">
        <v>184</v>
      </c>
      <c r="J13" s="123" t="s">
        <v>294</v>
      </c>
    </row>
    <row r="14" spans="1:13">
      <c r="A14" s="528" t="s">
        <v>21</v>
      </c>
      <c r="B14" s="28" t="s">
        <v>23</v>
      </c>
      <c r="C14" s="592" t="s">
        <v>22</v>
      </c>
      <c r="D14" s="29" t="s">
        <v>360</v>
      </c>
      <c r="E14" s="30" t="s">
        <v>361</v>
      </c>
      <c r="F14" s="51" t="s">
        <v>362</v>
      </c>
      <c r="G14" s="30" t="s">
        <v>363</v>
      </c>
      <c r="H14" s="30" t="s">
        <v>364</v>
      </c>
      <c r="I14" s="379" t="s">
        <v>365</v>
      </c>
      <c r="J14" s="242" t="s">
        <v>365</v>
      </c>
    </row>
    <row r="15" spans="1:13">
      <c r="A15" s="529"/>
      <c r="B15" s="32" t="s">
        <v>24</v>
      </c>
      <c r="C15" s="531"/>
      <c r="D15" s="29" t="s">
        <v>366</v>
      </c>
      <c r="E15" s="30" t="s">
        <v>367</v>
      </c>
      <c r="F15" s="30" t="s">
        <v>368</v>
      </c>
      <c r="G15" s="30" t="s">
        <v>369</v>
      </c>
      <c r="H15" s="30" t="s">
        <v>370</v>
      </c>
      <c r="I15" s="378" t="s">
        <v>371</v>
      </c>
      <c r="J15" s="242" t="s">
        <v>372</v>
      </c>
    </row>
    <row r="16" spans="1:13" ht="13.5" thickBot="1">
      <c r="A16" s="36" t="s">
        <v>25</v>
      </c>
      <c r="B16" s="116"/>
      <c r="C16" s="37" t="s">
        <v>17</v>
      </c>
      <c r="D16" s="124">
        <f>'Интерактивный прайс-лист'!$F$26*VLOOKUP(D13,'для поиска'!$B$1:$C$426,2,0)</f>
        <v>1228</v>
      </c>
      <c r="E16" s="125">
        <f>'Интерактивный прайс-лист'!$F$26*VLOOKUP(E13,'для поиска'!$B$1:$C$426,2,0)</f>
        <v>1622</v>
      </c>
      <c r="F16" s="125">
        <f>'Интерактивный прайс-лист'!$F$26*VLOOKUP(F13,'для поиска'!$B$1:$C$426,2,0)</f>
        <v>1735</v>
      </c>
      <c r="G16" s="125">
        <f>'Интерактивный прайс-лист'!$F$26*VLOOKUP(G13,'для поиска'!$B$1:$C$426,2,0)</f>
        <v>2220</v>
      </c>
      <c r="H16" s="125">
        <f>'Интерактивный прайс-лист'!$F$26*VLOOKUP(H13,'для поиска'!$B$1:$C$426,2,0)</f>
        <v>2629</v>
      </c>
      <c r="I16" s="125">
        <f>'Интерактивный прайс-лист'!$F$26*VLOOKUP(I13,'для поиска'!$B$1:$C$426,2,0)</f>
        <v>3192</v>
      </c>
      <c r="J16" s="380">
        <f>'Интерактивный прайс-лист'!$F$26*VLOOKUP(J13,'для поиска'!$B$1:$C$426,2,0)</f>
        <v>3511</v>
      </c>
    </row>
    <row r="17" spans="1:10">
      <c r="A17" s="312"/>
      <c r="B17" s="312"/>
      <c r="C17" s="312"/>
      <c r="D17" s="312"/>
      <c r="E17" s="312"/>
      <c r="F17" s="312"/>
      <c r="G17" s="312"/>
      <c r="H17" s="303"/>
      <c r="I17" s="303"/>
      <c r="J17" s="303"/>
    </row>
    <row r="18" spans="1:10">
      <c r="A18" s="312"/>
      <c r="B18" s="312"/>
      <c r="C18" s="312"/>
      <c r="D18" s="312"/>
      <c r="E18" s="312"/>
      <c r="F18" s="312"/>
      <c r="G18" s="312"/>
      <c r="H18" s="303"/>
      <c r="I18" s="303"/>
      <c r="J18" s="303"/>
    </row>
    <row r="19" spans="1:10" ht="13.5" thickBot="1">
      <c r="A19" s="304"/>
      <c r="B19" s="304"/>
      <c r="C19" s="303"/>
      <c r="D19" s="303"/>
      <c r="E19" s="303"/>
      <c r="F19" s="303"/>
      <c r="G19" s="303"/>
      <c r="H19" s="303"/>
      <c r="I19" s="303"/>
      <c r="J19" s="303"/>
    </row>
    <row r="20" spans="1:10" ht="13.5" thickBot="1">
      <c r="A20" s="239" t="s">
        <v>28</v>
      </c>
      <c r="B20" s="122" t="s">
        <v>127</v>
      </c>
      <c r="C20" s="454"/>
      <c r="D20" s="122" t="s">
        <v>8</v>
      </c>
      <c r="E20" s="123" t="s">
        <v>10</v>
      </c>
      <c r="F20" s="303"/>
      <c r="G20" s="303"/>
      <c r="H20" s="303"/>
      <c r="I20" s="303"/>
      <c r="J20" s="303"/>
    </row>
    <row r="21" spans="1:10">
      <c r="A21" s="593" t="s">
        <v>29</v>
      </c>
      <c r="B21" s="127" t="s">
        <v>23</v>
      </c>
      <c r="C21" s="597" t="s">
        <v>22</v>
      </c>
      <c r="D21" s="246">
        <v>2.64</v>
      </c>
      <c r="E21" s="129">
        <v>3.52</v>
      </c>
      <c r="F21" s="303"/>
      <c r="G21" s="303"/>
      <c r="H21" s="303"/>
      <c r="I21" s="303"/>
      <c r="J21" s="303"/>
    </row>
    <row r="22" spans="1:10">
      <c r="A22" s="594"/>
      <c r="B22" s="117" t="s">
        <v>24</v>
      </c>
      <c r="C22" s="598"/>
      <c r="D22" s="247">
        <v>2.93</v>
      </c>
      <c r="E22" s="131">
        <v>4.0999999999999996</v>
      </c>
      <c r="F22" s="303"/>
      <c r="G22" s="303"/>
      <c r="H22" s="303"/>
      <c r="I22" s="303"/>
      <c r="J22" s="303"/>
    </row>
    <row r="23" spans="1:10" ht="13.5" thickBot="1">
      <c r="A23" s="36" t="s">
        <v>25</v>
      </c>
      <c r="B23" s="111" t="s">
        <v>716</v>
      </c>
      <c r="C23" s="63" t="s">
        <v>17</v>
      </c>
      <c r="D23" s="215">
        <f>'Интерактивный прайс-лист'!$F$26*VLOOKUP(D20,'для поиска'!$B$1:$C$426,2,0)</f>
        <v>410</v>
      </c>
      <c r="E23" s="4">
        <f>'Интерактивный прайс-лист'!$F$26*VLOOKUP(E20,'для поиска'!$B$1:$C$426,2,0)</f>
        <v>448</v>
      </c>
      <c r="F23" s="303"/>
      <c r="G23" s="303"/>
      <c r="H23" s="303"/>
      <c r="I23" s="303"/>
      <c r="J23" s="303"/>
    </row>
    <row r="24" spans="1:10" ht="13.5" thickBot="1">
      <c r="A24" s="304"/>
      <c r="B24" s="304"/>
      <c r="C24" s="303"/>
      <c r="D24" s="303"/>
      <c r="E24" s="303"/>
      <c r="F24" s="303"/>
      <c r="G24" s="303"/>
      <c r="H24" s="303"/>
      <c r="I24" s="303"/>
      <c r="J24" s="303"/>
    </row>
    <row r="25" spans="1:10" ht="13.5" thickBot="1">
      <c r="A25" s="239" t="s">
        <v>28</v>
      </c>
      <c r="B25" s="122" t="s">
        <v>127</v>
      </c>
      <c r="C25" s="454"/>
      <c r="D25" s="122" t="s">
        <v>9</v>
      </c>
      <c r="E25" s="123" t="s">
        <v>11</v>
      </c>
      <c r="F25" s="303"/>
      <c r="G25" s="303"/>
      <c r="H25" s="303"/>
      <c r="I25" s="303"/>
      <c r="J25" s="303"/>
    </row>
    <row r="26" spans="1:10">
      <c r="A26" s="593" t="s">
        <v>29</v>
      </c>
      <c r="B26" s="127" t="s">
        <v>23</v>
      </c>
      <c r="C26" s="597" t="s">
        <v>22</v>
      </c>
      <c r="D26" s="246">
        <v>2.64</v>
      </c>
      <c r="E26" s="129">
        <v>3.52</v>
      </c>
      <c r="F26" s="303"/>
      <c r="G26" s="303"/>
      <c r="H26" s="303"/>
      <c r="I26" s="303"/>
      <c r="J26" s="303"/>
    </row>
    <row r="27" spans="1:10">
      <c r="A27" s="594"/>
      <c r="B27" s="117" t="s">
        <v>24</v>
      </c>
      <c r="C27" s="598"/>
      <c r="D27" s="247">
        <v>2.93</v>
      </c>
      <c r="E27" s="131">
        <v>4.0999999999999996</v>
      </c>
      <c r="F27" s="303"/>
      <c r="G27" s="303"/>
      <c r="H27" s="303"/>
      <c r="I27" s="303"/>
      <c r="J27" s="303"/>
    </row>
    <row r="28" spans="1:10" ht="13.5" thickBot="1">
      <c r="A28" s="36" t="s">
        <v>25</v>
      </c>
      <c r="B28" s="111" t="s">
        <v>716</v>
      </c>
      <c r="C28" s="63" t="s">
        <v>17</v>
      </c>
      <c r="D28" s="215">
        <f>'Интерактивный прайс-лист'!$F$26*VLOOKUP(D25,'для поиска'!$B$1:$C$426,2,0)</f>
        <v>410</v>
      </c>
      <c r="E28" s="4">
        <f>'Интерактивный прайс-лист'!$F$26*VLOOKUP(E25,'для поиска'!$B$1:$C$426,2,0)</f>
        <v>449</v>
      </c>
      <c r="F28" s="303"/>
      <c r="G28" s="303"/>
      <c r="H28" s="303"/>
      <c r="I28" s="303"/>
      <c r="J28" s="303"/>
    </row>
    <row r="29" spans="1:10" ht="13.5" thickBot="1">
      <c r="A29" s="303"/>
      <c r="B29" s="303"/>
      <c r="C29" s="303"/>
      <c r="D29" s="303"/>
      <c r="E29" s="303"/>
      <c r="F29" s="303"/>
      <c r="G29" s="303"/>
      <c r="H29" s="303"/>
      <c r="I29" s="303"/>
      <c r="J29" s="303"/>
    </row>
    <row r="30" spans="1:10" ht="13.5" thickBot="1">
      <c r="A30" s="239" t="s">
        <v>28</v>
      </c>
      <c r="B30" s="122" t="s">
        <v>127</v>
      </c>
      <c r="C30" s="454"/>
      <c r="D30" s="122" t="s">
        <v>399</v>
      </c>
      <c r="E30" s="122" t="s">
        <v>400</v>
      </c>
      <c r="F30" s="122" t="s">
        <v>401</v>
      </c>
      <c r="G30" s="123" t="s">
        <v>402</v>
      </c>
      <c r="H30" s="303"/>
      <c r="I30" s="303"/>
      <c r="J30" s="303"/>
    </row>
    <row r="31" spans="1:10">
      <c r="A31" s="593" t="s">
        <v>29</v>
      </c>
      <c r="B31" s="127" t="s">
        <v>23</v>
      </c>
      <c r="C31" s="597" t="s">
        <v>22</v>
      </c>
      <c r="D31" s="246">
        <v>2.0499999999999998</v>
      </c>
      <c r="E31" s="248">
        <v>2.64</v>
      </c>
      <c r="F31" s="246">
        <v>3.52</v>
      </c>
      <c r="G31" s="129">
        <v>5.28</v>
      </c>
      <c r="H31" s="303"/>
      <c r="I31" s="303"/>
      <c r="J31" s="303"/>
    </row>
    <row r="32" spans="1:10">
      <c r="A32" s="594"/>
      <c r="B32" s="117" t="s">
        <v>24</v>
      </c>
      <c r="C32" s="598"/>
      <c r="D32" s="247">
        <v>2.34</v>
      </c>
      <c r="E32" s="81">
        <v>3.22</v>
      </c>
      <c r="F32" s="247">
        <v>4.0999999999999996</v>
      </c>
      <c r="G32" s="131">
        <v>5.42</v>
      </c>
      <c r="H32" s="303"/>
      <c r="I32" s="303"/>
      <c r="J32" s="303"/>
    </row>
    <row r="33" spans="1:10" ht="13.5" thickBot="1">
      <c r="A33" s="36" t="s">
        <v>25</v>
      </c>
      <c r="B33" s="111" t="s">
        <v>305</v>
      </c>
      <c r="C33" s="63" t="s">
        <v>17</v>
      </c>
      <c r="D33" s="215">
        <f>'Интерактивный прайс-лист'!$F$26*VLOOKUP(D30,'для поиска'!$B$1:$C$426,2,0)</f>
        <v>259</v>
      </c>
      <c r="E33" s="3">
        <f>'Интерактивный прайс-лист'!$F$26*VLOOKUP(E30,'для поиска'!$B$1:$C$426,2,0)</f>
        <v>272</v>
      </c>
      <c r="F33" s="215">
        <f>'Интерактивный прайс-лист'!$F$26*VLOOKUP(F30,'для поиска'!$B$1:$C$426,2,0)</f>
        <v>300</v>
      </c>
      <c r="G33" s="4">
        <f>'Интерактивный прайс-лист'!$F$26*VLOOKUP(G30,'для поиска'!$B$1:$C$426,2,0)</f>
        <v>370</v>
      </c>
      <c r="H33" s="303"/>
      <c r="I33" s="303"/>
      <c r="J33" s="303"/>
    </row>
    <row r="34" spans="1:10">
      <c r="A34" s="303"/>
      <c r="B34" s="303"/>
      <c r="C34" s="303"/>
      <c r="D34" s="303"/>
      <c r="E34" s="303"/>
      <c r="F34" s="303"/>
      <c r="G34" s="303"/>
      <c r="H34" s="303"/>
      <c r="I34" s="303"/>
      <c r="J34" s="303"/>
    </row>
    <row r="35" spans="1:10" ht="13.5" thickBot="1">
      <c r="A35" s="304"/>
      <c r="B35" s="304"/>
      <c r="C35" s="303"/>
      <c r="D35" s="303"/>
      <c r="E35" s="303"/>
      <c r="F35" s="303"/>
      <c r="G35" s="303"/>
      <c r="H35" s="303"/>
      <c r="I35" s="303"/>
      <c r="J35" s="303"/>
    </row>
    <row r="36" spans="1:10" ht="13.5" thickBot="1">
      <c r="A36" s="119" t="s">
        <v>30</v>
      </c>
      <c r="B36" s="122" t="s">
        <v>127</v>
      </c>
      <c r="C36" s="455"/>
      <c r="D36" s="457" t="s">
        <v>6</v>
      </c>
      <c r="E36" s="123" t="s">
        <v>7</v>
      </c>
      <c r="F36" s="303"/>
      <c r="G36" s="303"/>
      <c r="H36" s="303"/>
      <c r="I36" s="303"/>
      <c r="J36" s="303"/>
    </row>
    <row r="37" spans="1:10">
      <c r="A37" s="593" t="s">
        <v>29</v>
      </c>
      <c r="B37" s="127" t="s">
        <v>23</v>
      </c>
      <c r="C37" s="597" t="s">
        <v>22</v>
      </c>
      <c r="D37" s="128">
        <v>3.52</v>
      </c>
      <c r="E37" s="452">
        <v>5.28</v>
      </c>
      <c r="F37" s="303"/>
      <c r="G37" s="303"/>
      <c r="H37" s="303"/>
      <c r="I37" s="303"/>
      <c r="J37" s="303"/>
    </row>
    <row r="38" spans="1:10">
      <c r="A38" s="594"/>
      <c r="B38" s="117" t="s">
        <v>24</v>
      </c>
      <c r="C38" s="598"/>
      <c r="D38" s="130">
        <v>3.96</v>
      </c>
      <c r="E38" s="453">
        <v>5.86</v>
      </c>
      <c r="F38" s="303"/>
      <c r="G38" s="303"/>
      <c r="H38" s="303"/>
      <c r="I38" s="303"/>
      <c r="J38" s="303"/>
    </row>
    <row r="39" spans="1:10">
      <c r="A39" s="53" t="s">
        <v>25</v>
      </c>
      <c r="B39" s="55" t="s">
        <v>306</v>
      </c>
      <c r="C39" s="456" t="s">
        <v>17</v>
      </c>
      <c r="D39" s="56">
        <f>'Интерактивный прайс-лист'!$F$26*VLOOKUP(D36,'для поиска'!$B$1:$C$426,2,0)</f>
        <v>938</v>
      </c>
      <c r="E39" s="243">
        <f>'Интерактивный прайс-лист'!$F$26*VLOOKUP(E36,'для поиска'!$B$1:$C$426,2,0)</f>
        <v>980</v>
      </c>
      <c r="F39" s="303"/>
      <c r="G39" s="303"/>
      <c r="H39" s="303"/>
      <c r="I39" s="303"/>
      <c r="J39" s="303"/>
    </row>
    <row r="40" spans="1:10" ht="13.5" thickBot="1">
      <c r="A40" s="118" t="s">
        <v>31</v>
      </c>
      <c r="B40" s="102" t="s">
        <v>303</v>
      </c>
      <c r="C40" s="63" t="s">
        <v>17</v>
      </c>
      <c r="D40" s="103" t="s">
        <v>32</v>
      </c>
      <c r="E40" s="328" t="s">
        <v>32</v>
      </c>
      <c r="F40" s="303"/>
      <c r="G40" s="303"/>
      <c r="H40" s="303"/>
      <c r="I40" s="303"/>
      <c r="J40" s="303"/>
    </row>
    <row r="41" spans="1:10">
      <c r="A41" s="303"/>
      <c r="B41" s="303"/>
      <c r="C41" s="303"/>
      <c r="D41" s="303"/>
      <c r="E41" s="303"/>
      <c r="F41" s="303"/>
      <c r="G41" s="303"/>
      <c r="H41" s="303"/>
      <c r="I41" s="303"/>
      <c r="J41" s="303"/>
    </row>
    <row r="42" spans="1:10" s="303" customFormat="1" ht="13.5" thickBot="1">
      <c r="A42" s="304"/>
      <c r="B42" s="304"/>
    </row>
    <row r="43" spans="1:10">
      <c r="A43" s="237" t="s">
        <v>107</v>
      </c>
      <c r="B43" s="134" t="s">
        <v>127</v>
      </c>
      <c r="C43" s="238"/>
      <c r="D43" s="114" t="s">
        <v>295</v>
      </c>
      <c r="E43" s="134" t="s">
        <v>296</v>
      </c>
      <c r="F43" s="134" t="s">
        <v>297</v>
      </c>
      <c r="G43" s="115" t="s">
        <v>298</v>
      </c>
      <c r="H43" s="303"/>
      <c r="I43" s="303"/>
      <c r="J43" s="303"/>
    </row>
    <row r="44" spans="1:10" ht="13.5" thickBot="1">
      <c r="A44" s="90" t="s">
        <v>33</v>
      </c>
      <c r="B44" s="91"/>
      <c r="C44" s="91"/>
      <c r="D44" s="233" t="s">
        <v>161</v>
      </c>
      <c r="E44" s="234" t="s">
        <v>161</v>
      </c>
      <c r="F44" s="234" t="s">
        <v>161</v>
      </c>
      <c r="G44" s="235" t="s">
        <v>161</v>
      </c>
      <c r="H44" s="303"/>
      <c r="I44" s="303"/>
      <c r="J44" s="303"/>
    </row>
    <row r="45" spans="1:10">
      <c r="A45" s="593" t="s">
        <v>29</v>
      </c>
      <c r="B45" s="127" t="s">
        <v>23</v>
      </c>
      <c r="C45" s="595" t="s">
        <v>22</v>
      </c>
      <c r="D45" s="128">
        <v>2.1</v>
      </c>
      <c r="E45" s="80">
        <v>2.6</v>
      </c>
      <c r="F45" s="80">
        <v>3.5</v>
      </c>
      <c r="G45" s="129">
        <v>5.2750000000000004</v>
      </c>
      <c r="H45" s="303"/>
      <c r="I45" s="303"/>
      <c r="J45" s="303"/>
    </row>
    <row r="46" spans="1:10">
      <c r="A46" s="594"/>
      <c r="B46" s="117" t="s">
        <v>24</v>
      </c>
      <c r="C46" s="596"/>
      <c r="D46" s="130">
        <v>2.6</v>
      </c>
      <c r="E46" s="81">
        <v>3.2</v>
      </c>
      <c r="F46" s="81">
        <v>3.8</v>
      </c>
      <c r="G46" s="131">
        <v>6</v>
      </c>
      <c r="H46" s="303"/>
      <c r="I46" s="303"/>
      <c r="J46" s="303"/>
    </row>
    <row r="47" spans="1:10">
      <c r="A47" s="53" t="s">
        <v>100</v>
      </c>
      <c r="B47" s="133" t="s">
        <v>304</v>
      </c>
      <c r="C47" s="70" t="s">
        <v>17</v>
      </c>
      <c r="D47" s="56">
        <f>'Интерактивный прайс-лист'!$F$26*VLOOKUP(D43,'для поиска'!$B$1:$C$426,2,0)</f>
        <v>767</v>
      </c>
      <c r="E47" s="69">
        <f>'Интерактивный прайс-лист'!$F$26*VLOOKUP(E43,'для поиска'!$B$1:$C$426,2,0)</f>
        <v>777</v>
      </c>
      <c r="F47" s="69">
        <f>'Интерактивный прайс-лист'!$F$26*VLOOKUP(F43,'для поиска'!$B$1:$C$426,2,0)</f>
        <v>787</v>
      </c>
      <c r="G47" s="57">
        <f>'Интерактивный прайс-лист'!$F$26*VLOOKUP(G43,'для поиска'!$B$1:$C$426,2,0)</f>
        <v>816</v>
      </c>
      <c r="H47" s="303"/>
      <c r="I47" s="303"/>
      <c r="J47" s="303"/>
    </row>
    <row r="48" spans="1:10">
      <c r="A48" s="132" t="s">
        <v>34</v>
      </c>
      <c r="B48" s="55" t="s">
        <v>161</v>
      </c>
      <c r="C48" s="70" t="s">
        <v>17</v>
      </c>
      <c r="D48" s="249">
        <f>'Интерактивный прайс-лист'!$F$26*VLOOKUP(D44,'для поиска'!$B$1:$C$426,2,0)</f>
        <v>202</v>
      </c>
      <c r="E48" s="250">
        <v>202</v>
      </c>
      <c r="F48" s="250">
        <v>202</v>
      </c>
      <c r="G48" s="251">
        <v>202</v>
      </c>
      <c r="H48" s="303"/>
      <c r="I48" s="303"/>
      <c r="J48" s="303"/>
    </row>
    <row r="49" spans="1:10" ht="13.5" thickBot="1">
      <c r="A49" s="36" t="s">
        <v>31</v>
      </c>
      <c r="B49" s="111" t="s">
        <v>379</v>
      </c>
      <c r="C49" s="71" t="s">
        <v>17</v>
      </c>
      <c r="D49" s="2" t="s">
        <v>32</v>
      </c>
      <c r="E49" s="3" t="s">
        <v>32</v>
      </c>
      <c r="F49" s="3" t="s">
        <v>32</v>
      </c>
      <c r="G49" s="4" t="s">
        <v>32</v>
      </c>
      <c r="H49" s="303"/>
      <c r="I49" s="303"/>
      <c r="J49" s="303"/>
    </row>
    <row r="50" spans="1:10">
      <c r="A50" s="303" t="s">
        <v>35</v>
      </c>
      <c r="B50" s="303"/>
      <c r="C50" s="303"/>
      <c r="D50" s="303"/>
      <c r="E50" s="303"/>
      <c r="F50" s="303"/>
      <c r="G50" s="303"/>
      <c r="H50" s="303"/>
      <c r="I50" s="303"/>
      <c r="J50" s="303"/>
    </row>
    <row r="51" spans="1:10">
      <c r="A51" s="303"/>
      <c r="B51" s="303"/>
      <c r="C51" s="303"/>
      <c r="D51" s="303"/>
      <c r="E51" s="303"/>
      <c r="F51" s="303"/>
      <c r="G51" s="303"/>
      <c r="H51" s="303"/>
      <c r="I51" s="303"/>
      <c r="J51" s="303"/>
    </row>
    <row r="52" spans="1:10" ht="13.5" thickBot="1">
      <c r="A52" s="304"/>
      <c r="B52" s="304"/>
      <c r="C52" s="303"/>
      <c r="D52" s="303"/>
      <c r="E52" s="303"/>
      <c r="F52" s="303"/>
      <c r="G52" s="303"/>
      <c r="H52" s="303"/>
      <c r="I52" s="303"/>
      <c r="J52" s="303"/>
    </row>
    <row r="53" spans="1:10" ht="13.5" thickBot="1">
      <c r="A53" s="239" t="s">
        <v>36</v>
      </c>
      <c r="B53" s="122" t="s">
        <v>127</v>
      </c>
      <c r="C53" s="240"/>
      <c r="D53" s="121" t="s">
        <v>299</v>
      </c>
      <c r="E53" s="122" t="s">
        <v>300</v>
      </c>
      <c r="F53" s="122" t="s">
        <v>301</v>
      </c>
      <c r="G53" s="123" t="s">
        <v>302</v>
      </c>
      <c r="H53" s="303"/>
      <c r="I53" s="303"/>
      <c r="J53" s="303"/>
    </row>
    <row r="54" spans="1:10">
      <c r="A54" s="593" t="s">
        <v>29</v>
      </c>
      <c r="B54" s="127" t="s">
        <v>23</v>
      </c>
      <c r="C54" s="595" t="s">
        <v>22</v>
      </c>
      <c r="D54" s="128">
        <v>2.1</v>
      </c>
      <c r="E54" s="80">
        <v>2.6</v>
      </c>
      <c r="F54" s="80">
        <v>3.5</v>
      </c>
      <c r="G54" s="129">
        <v>5.2</v>
      </c>
      <c r="H54" s="303"/>
      <c r="I54" s="303"/>
      <c r="J54" s="303"/>
    </row>
    <row r="55" spans="1:10">
      <c r="A55" s="594"/>
      <c r="B55" s="117" t="s">
        <v>24</v>
      </c>
      <c r="C55" s="596"/>
      <c r="D55" s="130">
        <v>2.5</v>
      </c>
      <c r="E55" s="81">
        <v>3.2</v>
      </c>
      <c r="F55" s="81">
        <v>3.8</v>
      </c>
      <c r="G55" s="131">
        <v>6</v>
      </c>
      <c r="H55" s="303"/>
      <c r="I55" s="303"/>
      <c r="J55" s="303"/>
    </row>
    <row r="56" spans="1:10">
      <c r="A56" s="53" t="s">
        <v>25</v>
      </c>
      <c r="B56" s="133" t="s">
        <v>304</v>
      </c>
      <c r="C56" s="70" t="s">
        <v>17</v>
      </c>
      <c r="D56" s="56">
        <f>'Интерактивный прайс-лист'!$F$26*VLOOKUP(D53,'для поиска'!$B$1:$C$426,2,0)</f>
        <v>673</v>
      </c>
      <c r="E56" s="69">
        <f>'Интерактивный прайс-лист'!$F$26*VLOOKUP(E53,'для поиска'!$B$1:$C$426,2,0)</f>
        <v>741</v>
      </c>
      <c r="F56" s="69">
        <f>'Интерактивный прайс-лист'!$F$26*VLOOKUP(F53,'для поиска'!$B$1:$C$426,2,0)</f>
        <v>785</v>
      </c>
      <c r="G56" s="57">
        <f>'Интерактивный прайс-лист'!$F$26*VLOOKUP(G53,'для поиска'!$B$1:$C$426,2,0)</f>
        <v>966</v>
      </c>
      <c r="H56" s="303"/>
      <c r="I56" s="303"/>
      <c r="J56" s="303"/>
    </row>
    <row r="57" spans="1:10" ht="13.5" thickBot="1">
      <c r="A57" s="36" t="s">
        <v>31</v>
      </c>
      <c r="B57" s="111" t="s">
        <v>379</v>
      </c>
      <c r="C57" s="71" t="s">
        <v>17</v>
      </c>
      <c r="D57" s="2" t="s">
        <v>32</v>
      </c>
      <c r="E57" s="3" t="s">
        <v>32</v>
      </c>
      <c r="F57" s="3" t="s">
        <v>32</v>
      </c>
      <c r="G57" s="4" t="s">
        <v>32</v>
      </c>
      <c r="H57" s="303"/>
      <c r="I57" s="303"/>
      <c r="J57" s="303"/>
    </row>
    <row r="58" spans="1:10">
      <c r="A58" s="303"/>
      <c r="B58" s="303"/>
      <c r="C58" s="303"/>
      <c r="D58" s="303"/>
      <c r="E58" s="303"/>
      <c r="F58" s="303"/>
      <c r="G58" s="303"/>
      <c r="H58" s="303"/>
      <c r="I58" s="303"/>
      <c r="J58" s="303"/>
    </row>
    <row r="59" spans="1:10">
      <c r="A59" s="552" t="s">
        <v>105</v>
      </c>
      <c r="B59" s="552"/>
      <c r="C59" s="552"/>
      <c r="D59" s="303"/>
      <c r="E59" s="303"/>
      <c r="F59" s="303"/>
      <c r="G59" s="303"/>
      <c r="H59" s="303"/>
      <c r="I59" s="303"/>
      <c r="J59" s="303"/>
    </row>
    <row r="60" spans="1:10">
      <c r="A60" s="551" t="s">
        <v>102</v>
      </c>
      <c r="B60" s="551"/>
      <c r="C60" s="551"/>
      <c r="D60" s="303"/>
      <c r="E60" s="303"/>
      <c r="F60" s="303"/>
      <c r="G60" s="303"/>
      <c r="H60" s="303"/>
      <c r="I60" s="303"/>
      <c r="J60" s="303"/>
    </row>
    <row r="61" spans="1:10">
      <c r="A61" s="303"/>
      <c r="B61" s="303"/>
      <c r="C61" s="303"/>
      <c r="D61" s="303"/>
      <c r="E61" s="303"/>
      <c r="F61" s="303"/>
      <c r="G61" s="303"/>
      <c r="H61" s="303"/>
      <c r="I61" s="303"/>
      <c r="J61" s="303"/>
    </row>
    <row r="62" spans="1:10">
      <c r="A62" s="303"/>
      <c r="B62" s="303"/>
      <c r="C62" s="303"/>
      <c r="D62" s="303"/>
      <c r="E62" s="303"/>
      <c r="F62" s="303"/>
      <c r="G62" s="303"/>
      <c r="H62" s="303"/>
      <c r="I62" s="303"/>
      <c r="J62" s="303"/>
    </row>
    <row r="63" spans="1:10">
      <c r="A63" s="303"/>
      <c r="B63" s="303"/>
      <c r="C63" s="303"/>
      <c r="D63" s="303"/>
      <c r="E63" s="303"/>
      <c r="F63" s="303"/>
      <c r="G63" s="303"/>
      <c r="H63" s="303"/>
      <c r="I63" s="303"/>
      <c r="J63" s="303"/>
    </row>
    <row r="64" spans="1:10">
      <c r="A64" s="303"/>
      <c r="B64" s="303"/>
      <c r="C64" s="303"/>
      <c r="D64" s="303"/>
      <c r="E64" s="303"/>
      <c r="F64" s="303"/>
      <c r="G64" s="303"/>
      <c r="H64" s="303"/>
      <c r="I64" s="303"/>
      <c r="J64" s="303"/>
    </row>
  </sheetData>
  <sheetProtection password="CC0B" sheet="1" objects="1" scenarios="1"/>
  <customSheetViews>
    <customSheetView guid="{3A092BD9-6659-4452-96E0-C67775D68B1A}" showRuler="0">
      <pane xSplit="3" ySplit="5" topLeftCell="D6" activePane="bottomRight" state="frozen"/>
      <selection pane="bottomRight" activeCell="A6" sqref="A6"/>
      <pageMargins left="0.75" right="0.75" top="1" bottom="1" header="0.5" footer="0.5"/>
      <headerFooter alignWithMargins="0"/>
    </customSheetView>
  </customSheetViews>
  <mergeCells count="20">
    <mergeCell ref="A1:C1"/>
    <mergeCell ref="A2:C3"/>
    <mergeCell ref="A21:A22"/>
    <mergeCell ref="C21:C22"/>
    <mergeCell ref="A60:C60"/>
    <mergeCell ref="A5:C6"/>
    <mergeCell ref="A7:C7"/>
    <mergeCell ref="A14:A15"/>
    <mergeCell ref="C14:C15"/>
    <mergeCell ref="A59:C59"/>
    <mergeCell ref="A45:A46"/>
    <mergeCell ref="C45:C46"/>
    <mergeCell ref="A26:A27"/>
    <mergeCell ref="C26:C27"/>
    <mergeCell ref="A54:A55"/>
    <mergeCell ref="C54:C55"/>
    <mergeCell ref="A37:A38"/>
    <mergeCell ref="C37:C38"/>
    <mergeCell ref="A31:A32"/>
    <mergeCell ref="C31:C32"/>
  </mergeCells>
  <phoneticPr fontId="3" type="noConversion"/>
  <hyperlinks>
    <hyperlink ref="A60" location="Доп_обор_Split!A8" display="Дополнительное оборудование для Сплит-систем"/>
  </hyperlinks>
  <pageMargins left="0.27559055118110237" right="0.19685039370078741" top="0.19685039370078741" bottom="0.15748031496062992" header="0.15748031496062992" footer="0.15748031496062992"/>
  <pageSetup paperSize="9" scale="73" fitToHeight="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view="pageBreakPreview" zoomScaleNormal="85" zoomScaleSheetLayoutView="100" workbookViewId="0">
      <pane xSplit="3" ySplit="10" topLeftCell="D11" activePane="bottomRight" state="frozen"/>
      <selection pane="topRight" activeCell="D1" sqref="D1"/>
      <selection pane="bottomLeft" activeCell="A7" sqref="A7"/>
      <selection pane="bottomRight" activeCell="B31" sqref="B31"/>
    </sheetView>
  </sheetViews>
  <sheetFormatPr defaultRowHeight="12.75"/>
  <cols>
    <col min="1" max="1" width="38.28515625" style="8" customWidth="1"/>
    <col min="2" max="2" width="32" style="8" bestFit="1" customWidth="1"/>
    <col min="3" max="3" width="7.42578125" style="8" bestFit="1" customWidth="1"/>
    <col min="4" max="4" width="18.140625" style="8" customWidth="1"/>
    <col min="5" max="6" width="17.85546875" style="8" bestFit="1" customWidth="1"/>
    <col min="7" max="11" width="16.85546875" style="8" customWidth="1"/>
    <col min="12" max="12" width="15.7109375" style="8" customWidth="1"/>
    <col min="13" max="16384" width="9.140625" style="8"/>
  </cols>
  <sheetData>
    <row r="1" spans="1:14" s="9" customFormat="1" ht="13.5" thickBot="1">
      <c r="A1" s="558"/>
      <c r="B1" s="558"/>
      <c r="C1" s="558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s="13" customFormat="1">
      <c r="A2" s="537" t="s">
        <v>629</v>
      </c>
      <c r="B2" s="538"/>
      <c r="C2" s="539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s="13" customFormat="1" ht="13.5" thickBot="1">
      <c r="A3" s="540"/>
      <c r="B3" s="541"/>
      <c r="C3" s="541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s="9" customFormat="1" ht="7.5" customHeight="1">
      <c r="D4" s="47"/>
      <c r="E4" s="47"/>
      <c r="F4" s="47"/>
      <c r="G4" s="47"/>
    </row>
    <row r="5" spans="1:14" ht="12.75" hidden="1" customHeight="1">
      <c r="A5" s="537" t="s">
        <v>126</v>
      </c>
      <c r="B5" s="538"/>
      <c r="C5" s="539"/>
      <c r="G5" s="46"/>
      <c r="H5" s="46"/>
      <c r="I5" s="46"/>
      <c r="J5" s="46"/>
      <c r="K5" s="46"/>
      <c r="L5" s="46"/>
      <c r="M5" s="46"/>
      <c r="N5" s="46"/>
    </row>
    <row r="6" spans="1:14" ht="13.5" hidden="1" customHeight="1" thickBot="1">
      <c r="A6" s="540"/>
      <c r="B6" s="541"/>
      <c r="C6" s="541"/>
      <c r="D6" s="46" t="s">
        <v>101</v>
      </c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s="9" customFormat="1" ht="13.5" hidden="1" customHeight="1" thickBot="1">
      <c r="A7" s="558"/>
      <c r="B7" s="558"/>
      <c r="C7" s="558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s="13" customFormat="1" ht="12.75" hidden="1" customHeight="1">
      <c r="A8" s="10" t="s">
        <v>67</v>
      </c>
      <c r="B8" s="12" t="str">
        <f>CONCATENATE('Интерактивный прайс-лист'!$E$23,$D$6,'Интерактивный прайс-лист'!$F$23,$D$6,'Интерактивный прайс-лист'!$G$23)</f>
        <v>1 марта 2012</v>
      </c>
      <c r="C8" s="11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s="13" customFormat="1" ht="13.5" hidden="1" customHeight="1" thickBot="1">
      <c r="A9" s="14" t="s">
        <v>383</v>
      </c>
      <c r="B9" s="16">
        <f>'Интерактивный прайс-лист'!$F$26</f>
        <v>1</v>
      </c>
      <c r="C9" s="15" t="s">
        <v>18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s="9" customFormat="1" ht="12.75" hidden="1" customHeight="1">
      <c r="D10" s="47"/>
      <c r="E10" s="47"/>
      <c r="F10" s="47"/>
      <c r="G10" s="47"/>
    </row>
    <row r="11" spans="1:14">
      <c r="A11" s="303"/>
      <c r="B11" s="303"/>
      <c r="C11" s="303"/>
      <c r="D11" s="305"/>
      <c r="E11" s="305"/>
      <c r="F11" s="305"/>
      <c r="G11" s="305"/>
      <c r="H11" s="303"/>
      <c r="I11" s="303"/>
      <c r="J11" s="303"/>
      <c r="K11" s="303"/>
    </row>
    <row r="12" spans="1:14" ht="13.5" thickBot="1">
      <c r="A12" s="304"/>
      <c r="B12" s="304"/>
      <c r="C12" s="303"/>
      <c r="D12" s="303"/>
      <c r="E12" s="303"/>
      <c r="F12" s="303"/>
      <c r="G12" s="303"/>
      <c r="H12" s="303"/>
      <c r="I12" s="303"/>
      <c r="J12" s="303"/>
      <c r="K12" s="303"/>
    </row>
    <row r="13" spans="1:14" ht="13.5" thickBot="1">
      <c r="A13" s="119" t="s">
        <v>20</v>
      </c>
      <c r="B13" s="122" t="s">
        <v>127</v>
      </c>
      <c r="C13" s="120"/>
      <c r="D13" s="121" t="s">
        <v>631</v>
      </c>
      <c r="E13" s="122" t="s">
        <v>632</v>
      </c>
      <c r="F13" s="122" t="s">
        <v>633</v>
      </c>
      <c r="G13" s="122" t="s">
        <v>634</v>
      </c>
      <c r="H13" s="122" t="s">
        <v>635</v>
      </c>
      <c r="I13" s="122" t="s">
        <v>636</v>
      </c>
      <c r="J13" s="122" t="s">
        <v>637</v>
      </c>
      <c r="K13" s="123" t="s">
        <v>638</v>
      </c>
    </row>
    <row r="14" spans="1:14">
      <c r="A14" s="528" t="s">
        <v>21</v>
      </c>
      <c r="B14" s="28" t="s">
        <v>23</v>
      </c>
      <c r="C14" s="592" t="s">
        <v>22</v>
      </c>
      <c r="D14" s="29">
        <v>4.8</v>
      </c>
      <c r="E14" s="487">
        <v>5.27</v>
      </c>
      <c r="F14" s="490">
        <v>6.44</v>
      </c>
      <c r="G14" s="487">
        <v>7.61</v>
      </c>
      <c r="H14" s="487">
        <v>8.1999999999999993</v>
      </c>
      <c r="I14" s="490">
        <v>10.54</v>
      </c>
      <c r="J14" s="490">
        <v>10.54</v>
      </c>
      <c r="K14" s="242">
        <v>12.3</v>
      </c>
    </row>
    <row r="15" spans="1:14">
      <c r="A15" s="529"/>
      <c r="B15" s="32" t="s">
        <v>24</v>
      </c>
      <c r="C15" s="531"/>
      <c r="D15" s="29">
        <v>4.74</v>
      </c>
      <c r="E15" s="487">
        <v>5.56</v>
      </c>
      <c r="F15" s="487">
        <v>6.56</v>
      </c>
      <c r="G15" s="487">
        <v>6.73</v>
      </c>
      <c r="H15" s="487">
        <v>9.07</v>
      </c>
      <c r="I15" s="487">
        <v>12</v>
      </c>
      <c r="J15" s="487">
        <v>12.3</v>
      </c>
      <c r="K15" s="242">
        <v>12.3</v>
      </c>
    </row>
    <row r="16" spans="1:14" ht="13.5" thickBot="1">
      <c r="A16" s="36" t="s">
        <v>25</v>
      </c>
      <c r="B16" s="116"/>
      <c r="C16" s="37" t="s">
        <v>17</v>
      </c>
      <c r="D16" s="124">
        <f>'Интерактивный прайс-лист'!$F$26*VLOOKUP(D13,'для поиска'!$B$1:$C$426,2,0)</f>
        <v>1228</v>
      </c>
      <c r="E16" s="125">
        <f>'Интерактивный прайс-лист'!$F$26*VLOOKUP(E13,'для поиска'!$B$1:$C$426,2,0)</f>
        <v>1622</v>
      </c>
      <c r="F16" s="125">
        <f>'Интерактивный прайс-лист'!$F$26*VLOOKUP(F13,'для поиска'!$B$1:$C$426,2,0)</f>
        <v>1735</v>
      </c>
      <c r="G16" s="125">
        <f>'Интерактивный прайс-лист'!$F$26*VLOOKUP(G13,'для поиска'!$B$1:$C$426,2,0)</f>
        <v>2220</v>
      </c>
      <c r="H16" s="125">
        <f>'Интерактивный прайс-лист'!$F$26*VLOOKUP(H13,'для поиска'!$B$1:$C$426,2,0)</f>
        <v>2629</v>
      </c>
      <c r="I16" s="125">
        <f>'Интерактивный прайс-лист'!$F$26*VLOOKUP(I13,'для поиска'!$B$1:$C$426,2,0)</f>
        <v>3192</v>
      </c>
      <c r="J16" s="125">
        <f>'Интерактивный прайс-лист'!$F$26*VLOOKUP(J13,'для поиска'!$B$1:$C$426,2,0)</f>
        <v>3511</v>
      </c>
      <c r="K16" s="380">
        <f>'Интерактивный прайс-лист'!$F$26*VLOOKUP(K13,'для поиска'!$B$1:$C$426,2,0)</f>
        <v>3695</v>
      </c>
    </row>
    <row r="17" spans="1:11">
      <c r="A17" s="312"/>
      <c r="B17" s="312"/>
      <c r="C17" s="312"/>
      <c r="D17" s="312"/>
      <c r="E17" s="312"/>
      <c r="F17" s="312"/>
      <c r="G17" s="312"/>
      <c r="H17" s="303"/>
      <c r="I17" s="303"/>
      <c r="J17" s="303"/>
      <c r="K17" s="303"/>
    </row>
    <row r="18" spans="1:11" ht="13.5" thickBot="1">
      <c r="A18" s="312"/>
      <c r="B18" s="312"/>
      <c r="C18" s="312"/>
      <c r="D18" s="312"/>
      <c r="E18" s="312"/>
      <c r="F18" s="312"/>
      <c r="G18" s="312"/>
      <c r="H18" s="303"/>
      <c r="I18" s="303"/>
      <c r="J18" s="303"/>
      <c r="K18" s="303"/>
    </row>
    <row r="19" spans="1:11" ht="13.5" thickBot="1">
      <c r="A19" s="239" t="s">
        <v>28</v>
      </c>
      <c r="B19" s="122" t="s">
        <v>127</v>
      </c>
      <c r="C19" s="454"/>
      <c r="D19" s="122" t="s">
        <v>639</v>
      </c>
      <c r="E19" s="122" t="s">
        <v>640</v>
      </c>
      <c r="F19" s="122" t="s">
        <v>641</v>
      </c>
      <c r="G19" s="123" t="s">
        <v>642</v>
      </c>
      <c r="H19" s="303"/>
      <c r="I19" s="303"/>
      <c r="J19" s="303"/>
      <c r="K19" s="303"/>
    </row>
    <row r="20" spans="1:11">
      <c r="A20" s="593" t="s">
        <v>29</v>
      </c>
      <c r="B20" s="127" t="s">
        <v>23</v>
      </c>
      <c r="C20" s="597" t="s">
        <v>22</v>
      </c>
      <c r="D20" s="246">
        <v>2.0499999999999998</v>
      </c>
      <c r="E20" s="248">
        <v>2.64</v>
      </c>
      <c r="F20" s="246">
        <v>3.52</v>
      </c>
      <c r="G20" s="129">
        <v>5.28</v>
      </c>
      <c r="H20" s="303"/>
      <c r="I20" s="303"/>
      <c r="J20" s="303"/>
      <c r="K20" s="303"/>
    </row>
    <row r="21" spans="1:11">
      <c r="A21" s="594"/>
      <c r="B21" s="117" t="s">
        <v>24</v>
      </c>
      <c r="C21" s="598"/>
      <c r="D21" s="247">
        <v>2.34</v>
      </c>
      <c r="E21" s="81">
        <v>3.22</v>
      </c>
      <c r="F21" s="247">
        <v>4.0999999999999996</v>
      </c>
      <c r="G21" s="131">
        <v>5.42</v>
      </c>
      <c r="H21" s="303"/>
      <c r="I21" s="303"/>
      <c r="J21" s="303"/>
      <c r="K21" s="303"/>
    </row>
    <row r="22" spans="1:11" ht="13.5" thickBot="1">
      <c r="A22" s="36" t="s">
        <v>25</v>
      </c>
      <c r="B22" s="111" t="s">
        <v>717</v>
      </c>
      <c r="C22" s="63" t="s">
        <v>17</v>
      </c>
      <c r="D22" s="215">
        <f>'Интерактивный прайс-лист'!$F$26*VLOOKUP(D19,'для поиска'!$B$1:$C$426,2,0)</f>
        <v>259</v>
      </c>
      <c r="E22" s="3">
        <f>'Интерактивный прайс-лист'!$F$26*VLOOKUP(E19,'для поиска'!$B$1:$C$426,2,0)</f>
        <v>272</v>
      </c>
      <c r="F22" s="215">
        <f>'Интерактивный прайс-лист'!$F$26*VLOOKUP(F19,'для поиска'!$B$1:$C$426,2,0)</f>
        <v>300</v>
      </c>
      <c r="G22" s="4">
        <f>'Интерактивный прайс-лист'!$F$26*VLOOKUP(G19,'для поиска'!$B$1:$C$426,2,0)</f>
        <v>370</v>
      </c>
      <c r="H22" s="303"/>
      <c r="I22" s="303"/>
      <c r="J22" s="303"/>
      <c r="K22" s="303"/>
    </row>
    <row r="23" spans="1:11">
      <c r="A23" s="303"/>
      <c r="B23" s="303"/>
      <c r="C23" s="303"/>
      <c r="D23" s="303"/>
      <c r="E23" s="303"/>
      <c r="F23" s="303"/>
      <c r="G23" s="303"/>
      <c r="H23" s="303"/>
      <c r="I23" s="303"/>
      <c r="J23" s="303"/>
      <c r="K23" s="303"/>
    </row>
    <row r="24" spans="1:11" s="303" customFormat="1" ht="13.5" thickBot="1">
      <c r="A24" s="304"/>
      <c r="B24" s="304"/>
    </row>
    <row r="25" spans="1:11">
      <c r="A25" s="237" t="s">
        <v>107</v>
      </c>
      <c r="B25" s="134" t="s">
        <v>127</v>
      </c>
      <c r="C25" s="238"/>
      <c r="D25" s="114" t="s">
        <v>643</v>
      </c>
      <c r="E25" s="134" t="s">
        <v>644</v>
      </c>
      <c r="F25" s="134" t="s">
        <v>645</v>
      </c>
      <c r="G25" s="115" t="s">
        <v>646</v>
      </c>
      <c r="H25" s="303"/>
      <c r="I25" s="303"/>
      <c r="J25" s="303"/>
      <c r="K25" s="303"/>
    </row>
    <row r="26" spans="1:11" ht="13.5" thickBot="1">
      <c r="A26" s="90" t="s">
        <v>33</v>
      </c>
      <c r="B26" s="91"/>
      <c r="C26" s="91"/>
      <c r="D26" s="233" t="s">
        <v>609</v>
      </c>
      <c r="E26" s="234" t="s">
        <v>609</v>
      </c>
      <c r="F26" s="234" t="s">
        <v>609</v>
      </c>
      <c r="G26" s="235" t="s">
        <v>609</v>
      </c>
      <c r="H26" s="303"/>
      <c r="I26" s="303"/>
      <c r="J26" s="303"/>
      <c r="K26" s="303"/>
    </row>
    <row r="27" spans="1:11">
      <c r="A27" s="593" t="s">
        <v>29</v>
      </c>
      <c r="B27" s="127" t="s">
        <v>23</v>
      </c>
      <c r="C27" s="595" t="s">
        <v>22</v>
      </c>
      <c r="D27" s="128">
        <v>2.1</v>
      </c>
      <c r="E27" s="80">
        <v>2.6</v>
      </c>
      <c r="F27" s="80">
        <v>3.5</v>
      </c>
      <c r="G27" s="129">
        <v>5.2750000000000004</v>
      </c>
      <c r="H27" s="303"/>
      <c r="I27" s="303"/>
      <c r="J27" s="303"/>
      <c r="K27" s="303"/>
    </row>
    <row r="28" spans="1:11">
      <c r="A28" s="594"/>
      <c r="B28" s="117" t="s">
        <v>24</v>
      </c>
      <c r="C28" s="596"/>
      <c r="D28" s="130">
        <v>2.6</v>
      </c>
      <c r="E28" s="81">
        <v>3.2</v>
      </c>
      <c r="F28" s="81">
        <v>3.8</v>
      </c>
      <c r="G28" s="131">
        <v>6</v>
      </c>
      <c r="H28" s="303"/>
      <c r="I28" s="303"/>
      <c r="J28" s="303"/>
      <c r="K28" s="303"/>
    </row>
    <row r="29" spans="1:11">
      <c r="A29" s="53" t="s">
        <v>100</v>
      </c>
      <c r="B29" s="133" t="s">
        <v>304</v>
      </c>
      <c r="C29" s="70" t="s">
        <v>17</v>
      </c>
      <c r="D29" s="56">
        <f>'Интерактивный прайс-лист'!$F$26*VLOOKUP(D25,'для поиска'!$B$1:$C$426,2,0)</f>
        <v>767</v>
      </c>
      <c r="E29" s="69">
        <f>'Интерактивный прайс-лист'!$F$26*VLOOKUP(E25,'для поиска'!$B$1:$C$426,2,0)</f>
        <v>777</v>
      </c>
      <c r="F29" s="69">
        <f>'Интерактивный прайс-лист'!$F$26*VLOOKUP(F25,'для поиска'!$B$1:$C$426,2,0)</f>
        <v>787</v>
      </c>
      <c r="G29" s="57">
        <f>'Интерактивный прайс-лист'!$F$26*VLOOKUP(G25,'для поиска'!$B$1:$C$426,2,0)</f>
        <v>816</v>
      </c>
      <c r="H29" s="303"/>
      <c r="I29" s="303"/>
      <c r="J29" s="303"/>
      <c r="K29" s="303"/>
    </row>
    <row r="30" spans="1:11">
      <c r="A30" s="132" t="s">
        <v>34</v>
      </c>
      <c r="B30" s="55" t="s">
        <v>609</v>
      </c>
      <c r="C30" s="70" t="s">
        <v>17</v>
      </c>
      <c r="D30" s="249">
        <f>'Интерактивный прайс-лист'!$F$26*VLOOKUP(D26,'для поиска'!$B$1:$C$426,2,0)</f>
        <v>202</v>
      </c>
      <c r="E30" s="250">
        <v>202</v>
      </c>
      <c r="F30" s="250">
        <v>202</v>
      </c>
      <c r="G30" s="251">
        <v>202</v>
      </c>
      <c r="H30" s="303"/>
      <c r="I30" s="303"/>
      <c r="J30" s="303"/>
      <c r="K30" s="303"/>
    </row>
    <row r="31" spans="1:11" ht="13.5" thickBot="1">
      <c r="A31" s="36" t="s">
        <v>31</v>
      </c>
      <c r="B31" s="111" t="s">
        <v>379</v>
      </c>
      <c r="C31" s="71" t="s">
        <v>17</v>
      </c>
      <c r="D31" s="2" t="s">
        <v>32</v>
      </c>
      <c r="E31" s="3" t="s">
        <v>32</v>
      </c>
      <c r="F31" s="3" t="s">
        <v>32</v>
      </c>
      <c r="G31" s="4" t="s">
        <v>32</v>
      </c>
      <c r="H31" s="303"/>
      <c r="I31" s="303"/>
      <c r="J31" s="303"/>
      <c r="K31" s="303"/>
    </row>
    <row r="32" spans="1:11">
      <c r="A32" s="303" t="s">
        <v>35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3"/>
    </row>
    <row r="33" spans="1:11">
      <c r="A33" s="303"/>
      <c r="B33" s="303"/>
      <c r="C33" s="303"/>
      <c r="D33" s="303"/>
      <c r="E33" s="303"/>
      <c r="F33" s="303"/>
      <c r="G33" s="303"/>
      <c r="H33" s="303"/>
      <c r="I33" s="303"/>
      <c r="J33" s="303"/>
      <c r="K33" s="303"/>
    </row>
    <row r="34" spans="1:11" ht="13.5" thickBot="1">
      <c r="A34" s="304"/>
      <c r="B34" s="304"/>
      <c r="C34" s="303"/>
      <c r="D34" s="303"/>
      <c r="E34" s="303"/>
      <c r="F34" s="303"/>
      <c r="G34" s="303"/>
      <c r="H34" s="303"/>
      <c r="I34" s="303"/>
      <c r="J34" s="303"/>
      <c r="K34" s="303"/>
    </row>
    <row r="35" spans="1:11" ht="13.5" thickBot="1">
      <c r="A35" s="239" t="s">
        <v>36</v>
      </c>
      <c r="B35" s="122" t="s">
        <v>127</v>
      </c>
      <c r="C35" s="240"/>
      <c r="D35" s="121" t="s">
        <v>647</v>
      </c>
      <c r="E35" s="122" t="s">
        <v>648</v>
      </c>
      <c r="F35" s="122" t="s">
        <v>649</v>
      </c>
      <c r="G35" s="123" t="s">
        <v>650</v>
      </c>
      <c r="H35" s="303"/>
      <c r="I35" s="303"/>
      <c r="J35" s="303"/>
      <c r="K35" s="303"/>
    </row>
    <row r="36" spans="1:11">
      <c r="A36" s="593" t="s">
        <v>29</v>
      </c>
      <c r="B36" s="127" t="s">
        <v>23</v>
      </c>
      <c r="C36" s="595" t="s">
        <v>22</v>
      </c>
      <c r="D36" s="128">
        <v>2.1</v>
      </c>
      <c r="E36" s="80">
        <v>2.6</v>
      </c>
      <c r="F36" s="80">
        <v>3.5</v>
      </c>
      <c r="G36" s="129">
        <v>5.2</v>
      </c>
      <c r="H36" s="303"/>
      <c r="I36" s="303"/>
      <c r="J36" s="303"/>
      <c r="K36" s="303"/>
    </row>
    <row r="37" spans="1:11">
      <c r="A37" s="594"/>
      <c r="B37" s="117" t="s">
        <v>24</v>
      </c>
      <c r="C37" s="596"/>
      <c r="D37" s="130">
        <v>2.5</v>
      </c>
      <c r="E37" s="81">
        <v>3.2</v>
      </c>
      <c r="F37" s="81">
        <v>3.8</v>
      </c>
      <c r="G37" s="131">
        <v>6</v>
      </c>
      <c r="H37" s="303"/>
      <c r="I37" s="303"/>
      <c r="J37" s="303"/>
      <c r="K37" s="303"/>
    </row>
    <row r="38" spans="1:11">
      <c r="A38" s="53" t="s">
        <v>25</v>
      </c>
      <c r="B38" s="133" t="s">
        <v>304</v>
      </c>
      <c r="C38" s="70" t="s">
        <v>17</v>
      </c>
      <c r="D38" s="56">
        <f>'Интерактивный прайс-лист'!$F$26*VLOOKUP(D35,'для поиска'!$B$1:$C$426,2,0)</f>
        <v>673</v>
      </c>
      <c r="E38" s="69">
        <f>'Интерактивный прайс-лист'!$F$26*VLOOKUP(E35,'для поиска'!$B$1:$C$426,2,0)</f>
        <v>741</v>
      </c>
      <c r="F38" s="69">
        <f>'Интерактивный прайс-лист'!$F$26*VLOOKUP(F35,'для поиска'!$B$1:$C$426,2,0)</f>
        <v>785</v>
      </c>
      <c r="G38" s="57">
        <f>'Интерактивный прайс-лист'!$F$26*VLOOKUP(G35,'для поиска'!$B$1:$C$426,2,0)</f>
        <v>966</v>
      </c>
      <c r="H38" s="303"/>
      <c r="I38" s="303"/>
      <c r="J38" s="303"/>
      <c r="K38" s="303"/>
    </row>
    <row r="39" spans="1:11" ht="13.5" thickBot="1">
      <c r="A39" s="36" t="s">
        <v>31</v>
      </c>
      <c r="B39" s="111" t="s">
        <v>379</v>
      </c>
      <c r="C39" s="71" t="s">
        <v>17</v>
      </c>
      <c r="D39" s="2" t="s">
        <v>32</v>
      </c>
      <c r="E39" s="3" t="s">
        <v>32</v>
      </c>
      <c r="F39" s="3" t="s">
        <v>32</v>
      </c>
      <c r="G39" s="4" t="s">
        <v>32</v>
      </c>
      <c r="H39" s="303"/>
      <c r="I39" s="303"/>
      <c r="J39" s="303"/>
      <c r="K39" s="303"/>
    </row>
    <row r="40" spans="1:11">
      <c r="A40" s="303"/>
      <c r="B40" s="303"/>
      <c r="C40" s="303"/>
      <c r="D40" s="303"/>
      <c r="E40" s="303"/>
      <c r="F40" s="303"/>
      <c r="G40" s="303"/>
      <c r="H40" s="303"/>
      <c r="I40" s="303"/>
      <c r="J40" s="303"/>
      <c r="K40" s="303"/>
    </row>
    <row r="41" spans="1:11">
      <c r="A41" s="552" t="s">
        <v>105</v>
      </c>
      <c r="B41" s="552"/>
      <c r="C41" s="552"/>
      <c r="D41" s="303"/>
      <c r="E41" s="303"/>
      <c r="F41" s="303"/>
      <c r="G41" s="303"/>
      <c r="H41" s="303"/>
      <c r="I41" s="303"/>
      <c r="J41" s="303"/>
      <c r="K41" s="303"/>
    </row>
    <row r="42" spans="1:11">
      <c r="A42" s="551" t="s">
        <v>102</v>
      </c>
      <c r="B42" s="551"/>
      <c r="C42" s="551"/>
      <c r="D42" s="303"/>
      <c r="E42" s="303"/>
      <c r="F42" s="303"/>
      <c r="G42" s="303"/>
      <c r="H42" s="303"/>
      <c r="I42" s="303"/>
      <c r="J42" s="303"/>
      <c r="K42" s="303"/>
    </row>
    <row r="43" spans="1:11">
      <c r="A43" s="303"/>
      <c r="B43" s="303"/>
      <c r="C43" s="303"/>
      <c r="D43" s="303"/>
      <c r="E43" s="303"/>
      <c r="F43" s="303"/>
      <c r="G43" s="303"/>
      <c r="H43" s="303"/>
      <c r="I43" s="303"/>
      <c r="J43" s="303"/>
      <c r="K43" s="303"/>
    </row>
    <row r="44" spans="1:11">
      <c r="A44" s="303"/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spans="1:11">
      <c r="A45" s="303"/>
      <c r="B45" s="303"/>
      <c r="C45" s="303"/>
      <c r="D45" s="303"/>
      <c r="E45" s="303"/>
      <c r="F45" s="303"/>
      <c r="G45" s="303"/>
      <c r="H45" s="303"/>
      <c r="I45" s="303"/>
      <c r="J45" s="303"/>
      <c r="K45" s="303"/>
    </row>
    <row r="46" spans="1:11">
      <c r="A46" s="303"/>
      <c r="B46" s="303"/>
      <c r="C46" s="303"/>
      <c r="D46" s="303"/>
      <c r="E46" s="303"/>
      <c r="F46" s="303"/>
      <c r="G46" s="303"/>
      <c r="H46" s="303"/>
      <c r="I46" s="303"/>
      <c r="J46" s="303"/>
      <c r="K46" s="303"/>
    </row>
  </sheetData>
  <sheetProtection password="CC0B" sheet="1" objects="1" scenarios="1"/>
  <mergeCells count="14">
    <mergeCell ref="A41:C41"/>
    <mergeCell ref="A42:C42"/>
    <mergeCell ref="A27:A28"/>
    <mergeCell ref="C27:C28"/>
    <mergeCell ref="A36:A37"/>
    <mergeCell ref="C36:C37"/>
    <mergeCell ref="A20:A21"/>
    <mergeCell ref="C20:C21"/>
    <mergeCell ref="A1:C1"/>
    <mergeCell ref="A2:C3"/>
    <mergeCell ref="A5:C6"/>
    <mergeCell ref="A7:C7"/>
    <mergeCell ref="A14:A15"/>
    <mergeCell ref="C14:C15"/>
  </mergeCells>
  <hyperlinks>
    <hyperlink ref="A42" location="Доп_обор_Split!A8" display="Дополнительное оборудование для Сплит-систем"/>
  </hyperlinks>
  <pageMargins left="0.27559055118110237" right="0.19685039370078741" top="0.19685039370078741" bottom="0.15748031496062992" header="0.15748031496062992" footer="0.15748031496062992"/>
  <pageSetup paperSize="9" scale="67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20</vt:i4>
      </vt:variant>
    </vt:vector>
  </HeadingPairs>
  <TitlesOfParts>
    <vt:vector size="37" baseType="lpstr">
      <vt:lpstr>Прайс-лист Kentatsu 2015</vt:lpstr>
      <vt:lpstr>Интерактивный прайс-лист</vt:lpstr>
      <vt:lpstr>Настенный тип</vt:lpstr>
      <vt:lpstr>Канальный тип</vt:lpstr>
      <vt:lpstr>Кассетный тип</vt:lpstr>
      <vt:lpstr>Универсальный тип</vt:lpstr>
      <vt:lpstr>Напольный тип</vt:lpstr>
      <vt:lpstr>Мультисистемы</vt:lpstr>
      <vt:lpstr>Мультисистемы (2)</vt:lpstr>
      <vt:lpstr>Крышный</vt:lpstr>
      <vt:lpstr>ККБ</vt:lpstr>
      <vt:lpstr>Доп_обор_Split</vt:lpstr>
      <vt:lpstr>DX PRO Наружные</vt:lpstr>
      <vt:lpstr>DX PRO Внутренние</vt:lpstr>
      <vt:lpstr>Доп_обор_DX PRO</vt:lpstr>
      <vt:lpstr>Фанкойлы</vt:lpstr>
      <vt:lpstr>для поиска</vt:lpstr>
      <vt:lpstr>'DX PRO Внутренние'!Заголовки_для_печати</vt:lpstr>
      <vt:lpstr>'Канальный тип'!Заголовки_для_печати</vt:lpstr>
      <vt:lpstr>Мультисистемы!Заголовки_для_печати</vt:lpstr>
      <vt:lpstr>'Мультисистемы (2)'!Заголовки_для_печати</vt:lpstr>
      <vt:lpstr>'Настенный тип'!Заголовки_для_печати</vt:lpstr>
      <vt:lpstr>'DX PRO Внутренние'!Область_печати</vt:lpstr>
      <vt:lpstr>'DX PRO Наружные'!Область_печати</vt:lpstr>
      <vt:lpstr>'Доп_обор_DX PRO'!Область_печати</vt:lpstr>
      <vt:lpstr>Доп_обор_Split!Область_печати</vt:lpstr>
      <vt:lpstr>'Интерактивный прайс-лист'!Область_печати</vt:lpstr>
      <vt:lpstr>'Канальный тип'!Область_печати</vt:lpstr>
      <vt:lpstr>'Кассетный тип'!Область_печати</vt:lpstr>
      <vt:lpstr>ККБ!Область_печати</vt:lpstr>
      <vt:lpstr>Крышный!Область_печати</vt:lpstr>
      <vt:lpstr>Мультисистемы!Область_печати</vt:lpstr>
      <vt:lpstr>'Мультисистемы (2)'!Область_печати</vt:lpstr>
      <vt:lpstr>'Напольный тип'!Область_печати</vt:lpstr>
      <vt:lpstr>'Прайс-лист Kentatsu 2015'!Область_печати</vt:lpstr>
      <vt:lpstr>'Универсальный тип'!Область_печати</vt:lpstr>
      <vt:lpstr>Фанкойлы!Область_печати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</dc:creator>
  <cp:lastModifiedBy>Сапожникова Татьяна Александровна</cp:lastModifiedBy>
  <cp:lastPrinted>2014-01-31T10:36:32Z</cp:lastPrinted>
  <dcterms:created xsi:type="dcterms:W3CDTF">2008-12-26T09:20:23Z</dcterms:created>
  <dcterms:modified xsi:type="dcterms:W3CDTF">2015-10-30T08:31:19Z</dcterms:modified>
</cp:coreProperties>
</file>